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marthaquijano\Desktop\200_OCI2023\200-21 INFORMES\200-21.04 SEGUIM\PAAC_2023\3er.Cuatr2023_PAAC\"/>
    </mc:Choice>
  </mc:AlternateContent>
  <xr:revisionPtr revIDLastSave="0" documentId="13_ncr:1_{F0675363-E81B-4B10-B42F-07A46B4597E8}" xr6:coauthVersionLast="47" xr6:coauthVersionMax="47" xr10:uidLastSave="{00000000-0000-0000-0000-000000000000}"/>
  <bookViews>
    <workbookView xWindow="-120" yWindow="-120" windowWidth="20730" windowHeight="11160" tabRatio="689" firstSheet="1" activeTab="2" xr2:uid="{00000000-000D-0000-FFFF-FFFF00000000}"/>
  </bookViews>
  <sheets>
    <sheet name="Resumen" sheetId="12" r:id="rId1"/>
    <sheet name="Cronograma" sheetId="14" r:id="rId2"/>
    <sheet name="1.Riesgos de Corrupción" sheetId="1" r:id="rId3"/>
    <sheet name="2. Racionalización de Trámites" sheetId="2" r:id="rId4"/>
    <sheet name="3. Rendición de Cuentas" sheetId="11" r:id="rId5"/>
    <sheet name="4. Servicio al ciudadano" sheetId="10" r:id="rId6"/>
    <sheet name="5. Transparencia " sheetId="5" r:id="rId7"/>
    <sheet name="6. Iniciativas A.C" sheetId="8" r:id="rId8"/>
    <sheet name="RESUMEN PAAC2023" sheetId="15" state="hidden" r:id="rId9"/>
  </sheets>
  <definedNames>
    <definedName name="_xlnm._FilterDatabase" localSheetId="2" hidden="1">'1.Riesgos de Corrupción'!$F$5:$F$16</definedName>
    <definedName name="_xlnm._FilterDatabase" localSheetId="4" hidden="1">'3. Rendición de Cuentas'!$B$4:$S$24</definedName>
    <definedName name="_xlnm._FilterDatabase" localSheetId="5" hidden="1">'4. Servicio al ciudadano'!$F$5:$F$21</definedName>
    <definedName name="_xlnm._FilterDatabase" localSheetId="6" hidden="1">'5. Transparencia '!$F$5:$F$24</definedName>
    <definedName name="_xlnm._FilterDatabase" localSheetId="7" hidden="1">'6. Iniciativas A.C'!$B$4:$I$6</definedName>
    <definedName name="_xlnm._FilterDatabase" localSheetId="1" hidden="1">Cronograma!$F$4:$F$71</definedName>
    <definedName name="_xlnm.Print_Area" localSheetId="2">'1.Riesgos de Corrupción'!$B$1:$J$16</definedName>
    <definedName name="_xlnm.Print_Area" localSheetId="3">'2. Racionalización de Trámites'!$A$1:$U$14</definedName>
    <definedName name="_xlnm.Print_Area" localSheetId="4">'3. Rendición de Cuentas'!$B$1:$J$24</definedName>
    <definedName name="_xlnm.Print_Area" localSheetId="5">'4. Servicio al ciudadano'!$A$1:$J$21</definedName>
    <definedName name="_xlnm.Print_Area" localSheetId="6">'5. Transparencia '!$A$1:$J$23</definedName>
    <definedName name="_xlnm.Print_Area" localSheetId="7">'6. Iniciativas A.C'!$A$1:$I$6</definedName>
    <definedName name="_xlnm.Print_Titles" localSheetId="4">'3. Rendición de Cuentas'!$7:$7</definedName>
    <definedName name="_xlnm.Print_Titles" localSheetId="5">'4. Servicio al ciudadano'!$4:$5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5" l="1"/>
  <c r="R27" i="11" l="1"/>
  <c r="R6" i="8" l="1"/>
  <c r="S6" i="5"/>
  <c r="S6" i="10"/>
  <c r="S6" i="1"/>
  <c r="S8" i="11"/>
  <c r="AC17" i="2"/>
  <c r="M87" i="15"/>
  <c r="M86" i="15"/>
  <c r="M85" i="15"/>
  <c r="M84" i="15"/>
  <c r="M80" i="15"/>
  <c r="M79" i="15"/>
  <c r="M78" i="15"/>
  <c r="M77" i="15"/>
  <c r="M76" i="15"/>
  <c r="M75" i="15"/>
  <c r="M74" i="15"/>
  <c r="M73" i="15"/>
  <c r="M72" i="15"/>
  <c r="M71" i="15"/>
  <c r="M70" i="15"/>
  <c r="M69" i="15"/>
  <c r="M68" i="15"/>
  <c r="M67" i="15"/>
  <c r="M66" i="15"/>
  <c r="M65" i="15"/>
  <c r="M64" i="15"/>
  <c r="M63" i="15"/>
  <c r="M62" i="15"/>
  <c r="M58" i="15"/>
  <c r="M57" i="15"/>
  <c r="M56" i="15"/>
  <c r="M55" i="15"/>
  <c r="M54" i="15"/>
  <c r="M53" i="15"/>
  <c r="M52" i="15"/>
  <c r="M51" i="15"/>
  <c r="M50" i="15"/>
  <c r="M49" i="15"/>
  <c r="M48" i="15"/>
  <c r="M47" i="15"/>
  <c r="M46" i="15"/>
  <c r="M45" i="15"/>
  <c r="M44" i="15"/>
  <c r="M40" i="15"/>
  <c r="M39" i="15"/>
  <c r="M38" i="15"/>
  <c r="M37" i="15"/>
  <c r="M36" i="15"/>
  <c r="M35" i="15"/>
  <c r="M34" i="15"/>
  <c r="M33" i="15"/>
  <c r="M32" i="15"/>
  <c r="M31" i="15"/>
  <c r="M30" i="15"/>
  <c r="M29" i="15"/>
  <c r="M28" i="15"/>
  <c r="M27" i="15"/>
  <c r="M26" i="15"/>
  <c r="M25" i="15"/>
  <c r="M24" i="15"/>
  <c r="M20" i="15"/>
  <c r="N20" i="15" s="1"/>
  <c r="M16" i="15"/>
  <c r="M15" i="15"/>
  <c r="M14" i="15"/>
  <c r="M13" i="15"/>
  <c r="M12" i="15"/>
  <c r="M11" i="15"/>
  <c r="M10" i="15"/>
  <c r="M9" i="15"/>
  <c r="M8" i="15"/>
  <c r="M7" i="15"/>
  <c r="M6" i="15"/>
  <c r="O27" i="11"/>
  <c r="P6" i="5"/>
  <c r="N6" i="15" l="1"/>
  <c r="N62" i="15"/>
  <c r="N84" i="15"/>
  <c r="N44" i="15"/>
  <c r="N24" i="15"/>
  <c r="O6" i="8"/>
  <c r="P6" i="10"/>
  <c r="Z17" i="2"/>
  <c r="P8" i="11"/>
  <c r="P6" i="1"/>
  <c r="J87" i="15"/>
  <c r="J86" i="15"/>
  <c r="J85" i="15"/>
  <c r="J84" i="15"/>
  <c r="J80" i="15"/>
  <c r="J79" i="15"/>
  <c r="J78" i="15"/>
  <c r="J77" i="15"/>
  <c r="J76" i="15"/>
  <c r="J75" i="15"/>
  <c r="J74" i="15"/>
  <c r="J73" i="15"/>
  <c r="J72" i="15"/>
  <c r="J71" i="15"/>
  <c r="J70" i="15"/>
  <c r="J69" i="15"/>
  <c r="J68" i="15"/>
  <c r="J67" i="15"/>
  <c r="J66" i="15"/>
  <c r="J65" i="15"/>
  <c r="J64" i="15"/>
  <c r="J63" i="15"/>
  <c r="J62" i="15"/>
  <c r="J58" i="15"/>
  <c r="J57" i="15"/>
  <c r="J56" i="15"/>
  <c r="J55" i="15"/>
  <c r="J54" i="15"/>
  <c r="J53" i="15"/>
  <c r="J52" i="15"/>
  <c r="J51" i="15"/>
  <c r="J50" i="15"/>
  <c r="J49" i="15"/>
  <c r="J48" i="15"/>
  <c r="J47" i="15"/>
  <c r="J46" i="15"/>
  <c r="J45" i="15"/>
  <c r="J44" i="15"/>
  <c r="J40" i="15"/>
  <c r="J39" i="15"/>
  <c r="J38" i="15"/>
  <c r="J37" i="15"/>
  <c r="J36" i="15"/>
  <c r="J35" i="15"/>
  <c r="J34" i="15"/>
  <c r="J33" i="15"/>
  <c r="J32" i="15"/>
  <c r="J31" i="15"/>
  <c r="J30" i="15"/>
  <c r="J29" i="15"/>
  <c r="J28" i="15"/>
  <c r="J27" i="15"/>
  <c r="J26" i="15"/>
  <c r="J25" i="15"/>
  <c r="J24" i="15"/>
  <c r="J20" i="15"/>
  <c r="K20" i="15" s="1"/>
  <c r="J16" i="15"/>
  <c r="J15" i="15"/>
  <c r="J14" i="15"/>
  <c r="J13" i="15"/>
  <c r="J12" i="15"/>
  <c r="J11" i="15"/>
  <c r="J10" i="15"/>
  <c r="J9" i="15"/>
  <c r="J8" i="15"/>
  <c r="J7" i="15"/>
  <c r="J6" i="15"/>
  <c r="M6" i="5"/>
  <c r="M6" i="10"/>
  <c r="M8" i="11"/>
  <c r="K44" i="15" l="1"/>
  <c r="K62" i="15"/>
  <c r="K84" i="15"/>
  <c r="K24" i="15"/>
  <c r="K6" i="15"/>
  <c r="W17" i="2"/>
  <c r="L6" i="15" l="1"/>
  <c r="M6" i="1"/>
  <c r="L6" i="8" l="1"/>
  <c r="E11" i="12" l="1"/>
  <c r="G87" i="15"/>
  <c r="G86" i="15"/>
  <c r="G85" i="15"/>
  <c r="H84" i="15" s="1"/>
  <c r="G84" i="15"/>
  <c r="G80" i="15"/>
  <c r="G79" i="15"/>
  <c r="G78" i="15"/>
  <c r="G77" i="15"/>
  <c r="G76" i="15"/>
  <c r="G75" i="15"/>
  <c r="G74" i="15"/>
  <c r="G73" i="15"/>
  <c r="G72" i="15"/>
  <c r="G71" i="15"/>
  <c r="G70" i="15"/>
  <c r="G69" i="15"/>
  <c r="G68" i="15"/>
  <c r="G67" i="15"/>
  <c r="G66" i="15"/>
  <c r="G65" i="15"/>
  <c r="G64" i="15"/>
  <c r="G63" i="15"/>
  <c r="G62" i="15"/>
  <c r="G58" i="15"/>
  <c r="G57" i="15"/>
  <c r="G56" i="15"/>
  <c r="G55" i="15"/>
  <c r="G54" i="15"/>
  <c r="G53" i="15"/>
  <c r="G52" i="15"/>
  <c r="G51" i="15"/>
  <c r="G50" i="15"/>
  <c r="G49" i="15"/>
  <c r="G48" i="15"/>
  <c r="G47" i="15"/>
  <c r="G46" i="15"/>
  <c r="G45" i="15"/>
  <c r="G44" i="15"/>
  <c r="G40" i="15"/>
  <c r="G39" i="15"/>
  <c r="G38" i="15"/>
  <c r="G37" i="15"/>
  <c r="G36" i="15"/>
  <c r="G35" i="15"/>
  <c r="G34" i="15"/>
  <c r="G33" i="15"/>
  <c r="G32" i="15"/>
  <c r="G31" i="15"/>
  <c r="G30" i="15"/>
  <c r="G29" i="15"/>
  <c r="G28" i="15"/>
  <c r="G27" i="15"/>
  <c r="G26" i="15"/>
  <c r="G25" i="15"/>
  <c r="G24" i="15"/>
  <c r="G20" i="15"/>
  <c r="G16" i="15"/>
  <c r="G15" i="15"/>
  <c r="G14" i="15"/>
  <c r="G13" i="15"/>
  <c r="G12" i="15"/>
  <c r="G11" i="15"/>
  <c r="G10" i="15"/>
  <c r="G9" i="15"/>
  <c r="G8" i="15"/>
  <c r="G7" i="15"/>
  <c r="G6" i="15"/>
  <c r="H6" i="15" l="1"/>
  <c r="H62" i="15"/>
  <c r="H44" i="15"/>
  <c r="H24" i="15"/>
  <c r="H20" i="15"/>
  <c r="I6" i="15" l="1"/>
</calcChain>
</file>

<file path=xl/sharedStrings.xml><?xml version="1.0" encoding="utf-8"?>
<sst xmlns="http://schemas.openxmlformats.org/spreadsheetml/2006/main" count="1531" uniqueCount="645">
  <si>
    <t xml:space="preserve">Superintendencia de Transporte </t>
  </si>
  <si>
    <t>Plan Anticorrupción y Atención al Ciudadano 2023</t>
  </si>
  <si>
    <t>COMPONENTES</t>
  </si>
  <si>
    <t>Actividades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</si>
  <si>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</si>
  <si>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</si>
  <si>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</si>
  <si>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</si>
  <si>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</si>
  <si>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</si>
  <si>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Consolidó: Ángela Milena Peña Méndez - Oficina Asesora de Planeación</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</si>
  <si>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</si>
  <si>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</si>
  <si>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</si>
  <si>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r>
      <t xml:space="preserve">Fecha de Publicación: </t>
    </r>
    <r>
      <rPr>
        <sz val="10"/>
        <color theme="1"/>
        <rFont val="Arial Narrow"/>
        <family val="2"/>
      </rPr>
      <t>26-01-2023</t>
    </r>
  </si>
  <si>
    <t>Subcomponente</t>
  </si>
  <si>
    <t xml:space="preserve"> Actividades</t>
  </si>
  <si>
    <t>Meta o producto</t>
  </si>
  <si>
    <t xml:space="preserve">Responsable </t>
  </si>
  <si>
    <t>Fecha programada</t>
  </si>
  <si>
    <t>Componente 1</t>
  </si>
  <si>
    <r>
      <rPr>
        <b/>
        <sz val="11"/>
        <color indexed="8"/>
        <rFont val="Calibri"/>
        <family val="2"/>
        <scheme val="minor"/>
      </rPr>
      <t xml:space="preserve">Subcomponente /proceso 1 
</t>
    </r>
    <r>
      <rPr>
        <sz val="11"/>
        <color indexed="8"/>
        <rFont val="Calibri"/>
        <family val="2"/>
        <scheme val="minor"/>
      </rPr>
      <t>Política de Administración de Riesgos de Corrupción</t>
    </r>
  </si>
  <si>
    <t>1.1</t>
  </si>
  <si>
    <t>Revisar y en caso de ser necesario actualizar la política de administración de riesgos código DE-PO-001.</t>
  </si>
  <si>
    <t>Política revisada o actualizada.</t>
  </si>
  <si>
    <t>Oficina Asesora de Planeación/Comité Institucional de Coordinación de Control Interno</t>
  </si>
  <si>
    <t>1.2</t>
  </si>
  <si>
    <t>Actualizar el instructivo Seguimiento a los riesgos, controles y plan de acción de los riesgos código DE-IN-001</t>
  </si>
  <si>
    <t>Instructivo Seguimiento a los riesgos, controles y plan de acción de los riesgos código DE-IN-001 publicado en Cadena de Valor</t>
  </si>
  <si>
    <t>Oficina Asesora de Planeación</t>
  </si>
  <si>
    <t>1.3</t>
  </si>
  <si>
    <t xml:space="preserve">Socializar la política de administración de riesgos </t>
  </si>
  <si>
    <t>Política de administración de riesgos socializada al interior de la Entidad</t>
  </si>
  <si>
    <r>
      <rPr>
        <b/>
        <sz val="11"/>
        <color indexed="8"/>
        <rFont val="Calibri"/>
        <family val="2"/>
        <scheme val="minor"/>
      </rPr>
      <t xml:space="preserve">Subcomponente/proceso  2 </t>
    </r>
    <r>
      <rPr>
        <sz val="11"/>
        <color indexed="8"/>
        <rFont val="Calibri"/>
        <family val="2"/>
        <scheme val="minor"/>
      </rPr>
      <t>Construcción del Mapa de Riesgos de Corrupción</t>
    </r>
  </si>
  <si>
    <t>2.1</t>
  </si>
  <si>
    <t>Revisar el mapa de riesgo de corrupción</t>
  </si>
  <si>
    <t>Mapa de riesgo de corrupción consolidado, revisado</t>
  </si>
  <si>
    <t>Oficina Asesora de Planeación - Líderes de proceso</t>
  </si>
  <si>
    <t>2.2</t>
  </si>
  <si>
    <t>Revisar permanentemente los riesgos de corrupción y en caso de ser necesario, actualizarlos</t>
  </si>
  <si>
    <t>Mapa de riesgos de corrupción, actualizado</t>
  </si>
  <si>
    <r>
      <rPr>
        <b/>
        <sz val="11"/>
        <color indexed="8"/>
        <rFont val="Calibri"/>
        <family val="2"/>
        <scheme val="minor"/>
      </rPr>
      <t xml:space="preserve">Subcomponente /proceso 3    </t>
    </r>
    <r>
      <rPr>
        <sz val="11"/>
        <color indexed="8"/>
        <rFont val="Calibri"/>
        <family val="2"/>
        <scheme val="minor"/>
      </rPr>
      <t xml:space="preserve"> Consulta y divulgación </t>
    </r>
  </si>
  <si>
    <t>3.1</t>
  </si>
  <si>
    <t xml:space="preserve">Publicar el Mapa de Riesgos de Corrupción </t>
  </si>
  <si>
    <t>Mapas de riesgos de corrupción publicado en la página Web</t>
  </si>
  <si>
    <t>3.2</t>
  </si>
  <si>
    <t>Socializar en la intranet SuperTransporte el mapa de riesgos de corrupción.</t>
  </si>
  <si>
    <t>Banner publicado en la intranet SuperTransporte</t>
  </si>
  <si>
    <t>3.4</t>
  </si>
  <si>
    <t>Socializar en el Comité Institucional de Coordinación de Control Interno, el balance del monitoreo de riesgos de la Entidad.</t>
  </si>
  <si>
    <t>Actas del Comité Comité Institucional de Coordinación de Control Interno</t>
  </si>
  <si>
    <t>3.5</t>
  </si>
  <si>
    <t>Sensibilizar a los equipos de los procesos con respecto a los riesgos de corrupción y sus controles.</t>
  </si>
  <si>
    <t>Lista de asistencia por proceso</t>
  </si>
  <si>
    <t>Líder de cada proceso con el acompañamiento de profesional asignado de la Oficina Asesora de Planeación</t>
  </si>
  <si>
    <r>
      <rPr>
        <b/>
        <sz val="11"/>
        <color indexed="8"/>
        <rFont val="Calibri"/>
        <family val="2"/>
        <scheme val="minor"/>
      </rPr>
      <t>Subcomponente /proceso 4</t>
    </r>
    <r>
      <rPr>
        <sz val="11"/>
        <color indexed="8"/>
        <rFont val="Calibri"/>
        <family val="2"/>
        <scheme val="minor"/>
      </rPr>
      <t xml:space="preserve">      Monitoreo o revisión</t>
    </r>
  </si>
  <si>
    <t>4.1</t>
  </si>
  <si>
    <t>Realizar monitoreo a la gestión de los riesgos de corrupción de cada proceso.</t>
  </si>
  <si>
    <t xml:space="preserve">Monitoreo a los riesgos de corrupción </t>
  </si>
  <si>
    <t>Abril, Agosto, Diciembre</t>
  </si>
  <si>
    <r>
      <rPr>
        <b/>
        <sz val="11"/>
        <color indexed="8"/>
        <rFont val="Calibri"/>
        <family val="2"/>
        <scheme val="minor"/>
      </rPr>
      <t>Subcomponente/proceso 5</t>
    </r>
    <r>
      <rPr>
        <sz val="11"/>
        <color indexed="8"/>
        <rFont val="Calibri"/>
        <family val="2"/>
        <scheme val="minor"/>
      </rPr>
      <t xml:space="preserve"> Seguimiento</t>
    </r>
  </si>
  <si>
    <t>5.1</t>
  </si>
  <si>
    <t>Presentar ante el  Comité Institucional de Coordinación de Control Interno los riesgos materializados y  los riesgos de corrupción de la entidad para la toma de decisiones.</t>
  </si>
  <si>
    <t>Reporte de avance presentado.</t>
  </si>
  <si>
    <t>Componente 2</t>
  </si>
  <si>
    <t>Actualizar el módulo de registro de operador portuario en VIGIA para que en caso de que el vigilado reporte su información a la Dirección Financiera, no cargue la misma información para realizar el trámite de registro de operador portuario.</t>
  </si>
  <si>
    <t>Módulo de registro de operador portuario en VIGIA actualizado</t>
  </si>
  <si>
    <t>Oficina de Tecnologías de la Información y Comunicaciones</t>
  </si>
  <si>
    <t>Componente 3</t>
  </si>
  <si>
    <r>
      <t xml:space="preserve">Subcomponente 1
</t>
    </r>
    <r>
      <rPr>
        <sz val="11"/>
        <color theme="1"/>
        <rFont val="Calibri"/>
        <family val="2"/>
        <scheme val="minor"/>
      </rPr>
      <t>Información de calidad y en lenguaje comprensible</t>
    </r>
  </si>
  <si>
    <t xml:space="preserve">1.1 </t>
  </si>
  <si>
    <t xml:space="preserve">Sensibilización sobre el proceso de rendición de  cuentas a  servidores públicos de la entidad </t>
  </si>
  <si>
    <t>Sensibilización realizada sobre rendición de cuentas</t>
  </si>
  <si>
    <t>Divulgar para consulta ciudadana el Plan Anticorrupción y de Atención al Ciudadano y el Plan de Participación Ciudadana</t>
  </si>
  <si>
    <t>Plan Anticorrupción y de Atención al Ciudadano y el Plan de Participación Ciudadana divulgados</t>
  </si>
  <si>
    <t>Elaborar y publicar un informe anual de Rendición de Cuentas (con corte 1 de Octubre 2022 a 30 de Septiembre 2023)</t>
  </si>
  <si>
    <t xml:space="preserve">Informe anual de Rendición de Cuentas (con corte 1 de Octubre 2022 a 30 de Septiembre 2023) publicado y socializado </t>
  </si>
  <si>
    <t>Difundir la actividad misional de la entidad, a través de Boletines Informativos audiovisuales</t>
  </si>
  <si>
    <t>1 Boletín trimestral</t>
  </si>
  <si>
    <t>Grupo de Comunicaciones</t>
  </si>
  <si>
    <t>Implementar free press con medios de comunicación a nivel nacional</t>
  </si>
  <si>
    <t xml:space="preserve">Boletines de prensa en medios y página web </t>
  </si>
  <si>
    <t>Desarrollar campañas informativas sobre temáticas misionales y de prevención dirigida a la Ciudadanía</t>
  </si>
  <si>
    <t>Campañas informativas realizadas</t>
  </si>
  <si>
    <r>
      <t xml:space="preserve">Subcomponente 2 
</t>
    </r>
    <r>
      <rPr>
        <sz val="11"/>
        <color theme="1"/>
        <rFont val="Calibri"/>
        <family val="2"/>
        <scheme val="minor"/>
      </rPr>
      <t>Diálogo de doble vía con la ciudadanía y sus organizaciones</t>
    </r>
  </si>
  <si>
    <t>Realizar audiencia pública de rendición de cuentas</t>
  </si>
  <si>
    <t>Audiencia pública de rendición de cuentas realizada</t>
  </si>
  <si>
    <t>Lidera Despacho, Equipo de Cominicaciones y Oficina Asesora de Planeación con apoyo de todas las dependencias</t>
  </si>
  <si>
    <t xml:space="preserve">2.2 </t>
  </si>
  <si>
    <t>Desarrollar un espacio de diálogo virtual (chat, foro, facebook live) de una temática relacionada con Transito y Transporte Terrestre</t>
  </si>
  <si>
    <t>1 espacio de dialogo desarrollado</t>
  </si>
  <si>
    <t>Delegatura de Tránsito y Transporte Terrestre</t>
  </si>
  <si>
    <t>2.3</t>
  </si>
  <si>
    <t xml:space="preserve">Desarrollar un espacio de diálogo virtual (chat, foro, facebook live) la Protección al usuario de los servicios de transporte  </t>
  </si>
  <si>
    <t>Delegatura para la Protección de usuarios del sector  transporte</t>
  </si>
  <si>
    <t>2.4</t>
  </si>
  <si>
    <t xml:space="preserve">Desarrollar un espacio de diálogo virtual (chat, foro, facebook live) de un tema relacionado con las acciones desarrolladas por la Delegatura de Concesiones e Infraestructura </t>
  </si>
  <si>
    <t>Delegatura de Concesiones e Infraestructura</t>
  </si>
  <si>
    <t>2.5</t>
  </si>
  <si>
    <t xml:space="preserve">Desarrollar un Desarrollar un espacio de diálogo virtual (chat, foro, facebook live) de un tema relacionado con las acciones desarrolladas por la Delegatura de Puertos </t>
  </si>
  <si>
    <t>Delegatura de Puertos</t>
  </si>
  <si>
    <t>Participar en la audiencia pública de rendición de cuentas  del Sector Transporte</t>
  </si>
  <si>
    <t>Audiencia realizada</t>
  </si>
  <si>
    <t>Despacho del Superintendente</t>
  </si>
  <si>
    <r>
      <t xml:space="preserve">Subcomponente 3
</t>
    </r>
    <r>
      <rPr>
        <sz val="11"/>
        <color theme="1"/>
        <rFont val="Calibri"/>
        <family val="2"/>
        <scheme val="minor"/>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</si>
  <si>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</si>
  <si>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</si>
  <si>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</si>
  <si>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 xml:space="preserve">Desarrollar campaña de sensibilización sobre rendición de cuentas dirigido a vigilados y publico en general </t>
  </si>
  <si>
    <t>1 campaña realizada Equipo de Comuicaciones</t>
  </si>
  <si>
    <t>3.3</t>
  </si>
  <si>
    <t>Hacer encuesta a la Ciudadanía para conocer su percepción sobre la gestión presentada presentada en la Audiencia Pública de Rendición de cuentas 2023</t>
  </si>
  <si>
    <t>Resultados de la encuesta realizada.</t>
  </si>
  <si>
    <t>Posterior a la audiencia RDC 2023</t>
  </si>
  <si>
    <t>Divulgar las respuestas a las preguntas efectuadas por la ciudadanía durante la audiencia y en la encuesta posterior a la rendición de cuentas</t>
  </si>
  <si>
    <t>Documento de respuesta a inquietudes publicado en página web</t>
  </si>
  <si>
    <t>Oficina Asesora de Planeación con el apoyo de las Delegaturas</t>
  </si>
  <si>
    <t>Elaborar el informe final de la estrategia de rendición de cuentas de la entidad.</t>
  </si>
  <si>
    <t>Informe final de la estrategia de Rendición de Cuentas</t>
  </si>
  <si>
    <t xml:space="preserve">Oficina Asesora de Planeación </t>
  </si>
  <si>
    <t>Componente 4</t>
  </si>
  <si>
    <r>
      <rPr>
        <b/>
        <sz val="11"/>
        <color indexed="8"/>
        <rFont val="Calibri"/>
        <family val="2"/>
        <scheme val="minor"/>
      </rPr>
      <t xml:space="preserve">Subcomponente 1
</t>
    </r>
    <r>
      <rPr>
        <sz val="11"/>
        <color indexed="8"/>
        <rFont val="Calibri"/>
        <family val="2"/>
        <scheme val="minor"/>
      </rPr>
      <t xml:space="preserve">Estructura administrativa y Direccionamiento estratégico </t>
    </r>
  </si>
  <si>
    <t>Presentar seguimiento a las solicitudes recibidas en la Entidad y elaborar el informe de PQRS.</t>
  </si>
  <si>
    <t>Informe de PQRS publicado</t>
  </si>
  <si>
    <t>Relacionamiento con el Ciudadano</t>
  </si>
  <si>
    <t>Informe trimestral cortes (marzo,junio,septiembre, diciembre)</t>
  </si>
  <si>
    <t>Actualizar la Caracterización de usuarios - Grupos de Interés</t>
  </si>
  <si>
    <t>Caracterización de usuarios - Grupos de Interés actualizado</t>
  </si>
  <si>
    <t>Relacionamiento con el Ciudadano/Oficina Asesora de Planeación</t>
  </si>
  <si>
    <r>
      <rPr>
        <b/>
        <sz val="11"/>
        <color indexed="8"/>
        <rFont val="Calibri"/>
        <family val="2"/>
        <scheme val="minor"/>
      </rPr>
      <t>Subcomponente 2</t>
    </r>
    <r>
      <rPr>
        <sz val="11"/>
        <color indexed="8"/>
        <rFont val="Calibri"/>
        <family val="2"/>
        <scheme val="minor"/>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</si>
  <si>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</si>
  <si>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</si>
  <si>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Actualizar, aprobar y divulgar el Portafolio General de Servicios</t>
  </si>
  <si>
    <t>Un Portafolio General de Servicios actualizado, aprobado y divulgado</t>
  </si>
  <si>
    <t>Establecer con OTIC (responsable ORFEO) los mecanismos de medición de los tiempos específicos de respuesta de la entidad y por dependencia frente a las diferentes modalidades de petición.</t>
  </si>
  <si>
    <t>Mecanismos definidos e implementados</t>
  </si>
  <si>
    <t>GIT Relacionamiento con el Ciudadano / Oficina de Tecnologías de la Información y Comunicaciones</t>
  </si>
  <si>
    <t>Dar a conocer la información de la entidad que se encuentran registrada en GOV.CO para facilitar al usuario su consulta en este aplicativo.</t>
  </si>
  <si>
    <t>Comunicación Web y Redes Sociales</t>
  </si>
  <si>
    <t>Oficina Asesora de Planeación 
Comunicaciones</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</si>
  <si>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</si>
  <si>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</si>
  <si>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</si>
  <si>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2.6</t>
  </si>
  <si>
    <t>Optimización de las características de accesibilidad dentro del Portal Web, orientada a mejorar la navegación y experiencia general de personas con discapacidad visual.</t>
  </si>
  <si>
    <t xml:space="preserve">Informe final de optimización en criterios de accesibilidad, en formato PDF. </t>
  </si>
  <si>
    <t>Implementar nuevas soluciones de comunicación (Considerar personas con discapacidad auditiva, visual, adultos mayores, niños y etnias)</t>
  </si>
  <si>
    <t>1 informes de avance de comunicación implementadas</t>
  </si>
  <si>
    <t>Secretaría General
Oficina de Tecnologías de la Información y Comunicaciones</t>
  </si>
  <si>
    <r>
      <rPr>
        <b/>
        <sz val="11"/>
        <color indexed="8"/>
        <rFont val="Calibri"/>
        <family val="2"/>
        <scheme val="minor"/>
      </rPr>
      <t xml:space="preserve">Subcomponente 3
</t>
    </r>
    <r>
      <rPr>
        <sz val="11"/>
        <color indexed="8"/>
        <rFont val="Calibri"/>
        <family val="2"/>
        <scheme val="minor"/>
      </rPr>
      <t>Talento humano</t>
    </r>
  </si>
  <si>
    <t>Capacitar al equipo de Regionales de la SuperTransporte sobre cultura del "buen servicio"</t>
  </si>
  <si>
    <t>Capacitaciones desarrolladas</t>
  </si>
  <si>
    <t>Talento Humano</t>
  </si>
  <si>
    <t>Capacitación abierta a funcionarios en Servicio al Ciudadano</t>
  </si>
  <si>
    <t>Capacitación servicio al ciudadano</t>
  </si>
  <si>
    <t>Incorporar en la reinducción capacitación en la política de atencion al ciudadano</t>
  </si>
  <si>
    <t>Reinducción</t>
  </si>
  <si>
    <r>
      <rPr>
        <b/>
        <sz val="11"/>
        <color indexed="8"/>
        <rFont val="Calibri"/>
        <family val="2"/>
        <scheme val="minor"/>
      </rPr>
      <t xml:space="preserve">Subcomponente 4
</t>
    </r>
    <r>
      <rPr>
        <sz val="11"/>
        <color indexed="8"/>
        <rFont val="Calibri"/>
        <family val="2"/>
        <scheme val="minor"/>
      </rPr>
      <t>Normativo y procedimental</t>
    </r>
  </si>
  <si>
    <t>Actualizar, socializar y hacer sensibilización de la carta de trato digno al usuario</t>
  </si>
  <si>
    <t>Carta de Trato Digno actualizada, socializada y sensibilizada</t>
  </si>
  <si>
    <t>Relacionamiento con el ciudadano</t>
  </si>
  <si>
    <r>
      <t xml:space="preserve">Subcomponente 5
</t>
    </r>
    <r>
      <rPr>
        <sz val="11"/>
        <color rgb="FF000000"/>
        <rFont val="Calibri"/>
        <family val="2"/>
        <scheme val="minor"/>
      </rPr>
      <t>Relacionamiento con el ciudadano</t>
    </r>
  </si>
  <si>
    <t>Desarrollar actividades de promoción y prevención de los derechos de los usuarios del servicio de transporte</t>
  </si>
  <si>
    <t xml:space="preserve">Actividades de promoción y prevención realizadas </t>
  </si>
  <si>
    <t>Realizar y presentar informe de medición cuatrimestral de satisfacción y percepción sobre la atención prestada por los diferentes canales de atención.</t>
  </si>
  <si>
    <t>Memorando-Informe cuatrimestral socializado con directivos</t>
  </si>
  <si>
    <t>30 de abril / 31 de agosto / 31 de diciembre</t>
  </si>
  <si>
    <t>Componente 5</t>
  </si>
  <si>
    <r>
      <rPr>
        <b/>
        <sz val="11"/>
        <color indexed="8"/>
        <rFont val="Calibri"/>
        <family val="2"/>
        <scheme val="minor"/>
      </rPr>
      <t xml:space="preserve">Subcomponente 1
</t>
    </r>
    <r>
      <rPr>
        <sz val="11"/>
        <color indexed="8"/>
        <rFont val="Calibri"/>
        <family val="2"/>
        <scheme val="minor"/>
      </rPr>
      <t>Lineamientos de Transparencia Activa</t>
    </r>
  </si>
  <si>
    <t>Consolidar y socializar una matriz con la información del menú transparencia de acuerdo a la Resolución 1519 de 2020 (Anexo 2. Menú de Transparencia y acceso a la información pública) indicando los procesos responsables</t>
  </si>
  <si>
    <t>Matriz con responsables de información mínima requerida a publicar socializada.</t>
  </si>
  <si>
    <t>Verificar que la información del menú de Transparencia se encuentra actualizada de acuerdo con la solicitud de publicación realizada por los procesos</t>
  </si>
  <si>
    <t>Información mínima requerida a publicar actualizada</t>
  </si>
  <si>
    <t>Oficina Asesora de Planeación/Todos los procesos</t>
  </si>
  <si>
    <t>Actualizar la información del menú transparencia de acuerdo a la Resolución 1519 de 2020 (Anexo 2. Menú de Transparencia y acceso a la información pública) acorde con la solicitud de publicación realizada por los procesos.</t>
  </si>
  <si>
    <t>Botón de transparencia ajustada a las observaciones dadas en el informe de la Procuraduría 2022</t>
  </si>
  <si>
    <t>Oficina Asesora de Planeación/Oficina de Tecnologías de la Información y Comunicaciones</t>
  </si>
  <si>
    <t>Actualizar la información del menú transparencia de acuerdo a la Resolución 1519 de 2020 (Anexo 2. Menú Atención y Servicios a la Ciudadanía)</t>
  </si>
  <si>
    <t>GIT Relacionamiento con el Ciudadano/Oficina Asesora de Planeación/Oficina de Tecnologías de la Información y Comunicaciones</t>
  </si>
  <si>
    <t>Actualizar la información del menú participa acorde con los lineamientos específicos que expida el Departamento Administrativo de la Función Pública</t>
  </si>
  <si>
    <t>Cronograma de Implementación / Información mínima requerida a publicar actualizada</t>
  </si>
  <si>
    <t>1.4</t>
  </si>
  <si>
    <t>Actualizar, publicar y socializar los datos abiertos con que cuenta la Entidad</t>
  </si>
  <si>
    <t>Datos abiertos actualizados, publicados y socializados</t>
  </si>
  <si>
    <t>1.5</t>
  </si>
  <si>
    <t>Socializar los resultados de la medición del Índice de Desempeño Institucional - IDI de la vigencia 2022, en en el Sitio Web de la Entidad</t>
  </si>
  <si>
    <t>Socialización realizada en sitio web y redes sociales</t>
  </si>
  <si>
    <t>Oficina Asesora de Planeación/GIT Comunicaciones</t>
  </si>
  <si>
    <t>Revisar y/o actualizar la información de Trámites, OPAS y Consultas, en el Sistema Único de Información de Trámites - SUIT acorde con los requerimientos de los procesos líderes de trámites y la ciudadanía.</t>
  </si>
  <si>
    <t>Trámites, OPAS y Consultas actualizados en el SUIT</t>
  </si>
  <si>
    <t>Oficina Asesora de Planeación/Relacionamiento con el ciudadano</t>
  </si>
  <si>
    <t>Gestionar la publicación de las hojas de vida de los funcionarios y contratistas de la SPT, en el aplicativo SIGEP</t>
  </si>
  <si>
    <t>Hojas de vida publicadas en el SIGEP</t>
  </si>
  <si>
    <t>Talento Humano 
GIT Gestión Contractual</t>
  </si>
  <si>
    <t>Documentos académicos de investigación de la Superintendencia de Transporte elaborados.</t>
  </si>
  <si>
    <t xml:space="preserve">1 artículo académico publicado </t>
  </si>
  <si>
    <t>Oficina Asesora de Planeación/Proceso Gestión del Conocimiento y la Innovación</t>
  </si>
  <si>
    <r>
      <rPr>
        <b/>
        <sz val="11"/>
        <color indexed="8"/>
        <rFont val="Calibri"/>
        <family val="2"/>
        <scheme val="minor"/>
      </rPr>
      <t xml:space="preserve">Subcomponente 2 
</t>
    </r>
    <r>
      <rPr>
        <sz val="11"/>
        <color indexed="8"/>
        <rFont val="Calibri"/>
        <family val="2"/>
        <scheme val="minor"/>
      </rPr>
      <t>Lineamientos de Transparencia Pasiva</t>
    </r>
  </si>
  <si>
    <t>Realizar seguimiento a las diferentes dependencias de la Entidad, en la atención de PQRSD con recordatorio del marco normativo.</t>
  </si>
  <si>
    <t>Seguimiento a las PQRS indicando la normatividad vigente</t>
  </si>
  <si>
    <t>mensual / enero a diciembre</t>
  </si>
  <si>
    <t>Desarrollar actividades de sensibilización dirigidas a las diferentes dependencias de la Entidad, sobre el procedimiento y marco normativo para la atención de PQRSD.</t>
  </si>
  <si>
    <t xml:space="preserve">Sensibilización de la normatividad </t>
  </si>
  <si>
    <t>Publicar en el sitio web institucional, previa visto bueno de los líderes de proceso, los documentos nuevos y actualizados.</t>
  </si>
  <si>
    <t>Listado maestro de documentos, Cadena de Valor</t>
  </si>
  <si>
    <t>Líderes de los 16 procesos / Oficina Asesora de Planeación</t>
  </si>
  <si>
    <t>Informar sobre las denuncias recibidas de corrupción al oficial de transparencia</t>
  </si>
  <si>
    <t>Correo electrónico cuatrimestral informando las denuncias de corrupción.</t>
  </si>
  <si>
    <t xml:space="preserve">GIT Control Interno Disciplinario
</t>
  </si>
  <si>
    <r>
      <rPr>
        <b/>
        <sz val="11"/>
        <color indexed="8"/>
        <rFont val="Calibri"/>
        <family val="2"/>
        <scheme val="minor"/>
      </rPr>
      <t xml:space="preserve">Subcomponente 3
</t>
    </r>
    <r>
      <rPr>
        <sz val="11"/>
        <color indexed="8"/>
        <rFont val="Calibri"/>
        <family val="2"/>
        <scheme val="minor"/>
      </rPr>
      <t>Elaboración de los Instrumentos de Gestión de la Información</t>
    </r>
  </si>
  <si>
    <t>Realizar seguimiento a la implementación del Modelo de Seguridad y Privacidad de la Información</t>
  </si>
  <si>
    <t xml:space="preserve">Cumplimiento de cronograma de actividades de seguimiento </t>
  </si>
  <si>
    <t>Actualizar, aprobar y publicar el Registro de activos de información</t>
  </si>
  <si>
    <t>Un Registro de activos de información actualizado, aprobado y
publicado</t>
  </si>
  <si>
    <r>
      <rPr>
        <b/>
        <sz val="11"/>
        <color indexed="8"/>
        <rFont val="Calibri"/>
        <family val="2"/>
        <scheme val="minor"/>
      </rPr>
      <t xml:space="preserve">Subcomponente 4
</t>
    </r>
    <r>
      <rPr>
        <sz val="11"/>
        <color indexed="8"/>
        <rFont val="Calibri"/>
        <family val="2"/>
        <scheme val="minor"/>
      </rPr>
      <t>Criterio diferencial de accesibilidad</t>
    </r>
  </si>
  <si>
    <t>Realizar seguimiento a la implementación de la Política de Gobierno Digital</t>
  </si>
  <si>
    <t xml:space="preserve">Cumplimiento de actividades programadas </t>
  </si>
  <si>
    <r>
      <rPr>
        <b/>
        <sz val="11"/>
        <color indexed="8"/>
        <rFont val="Calibri"/>
        <family val="2"/>
        <scheme val="minor"/>
      </rPr>
      <t xml:space="preserve">Subcomponente 5
</t>
    </r>
    <r>
      <rPr>
        <sz val="11"/>
        <color indexed="8"/>
        <rFont val="Calibri"/>
        <family val="2"/>
        <scheme val="minor"/>
      </rPr>
      <t>Monitoreo del Acceso a la Información Pública</t>
    </r>
  </si>
  <si>
    <t>Campaña de difusión acerca del Oficial de Transparencia, para fortalecer el canal de denuncias en temas de anticorrupción de la entidad</t>
  </si>
  <si>
    <t>Difusión de información sobre oficial de transparencia</t>
  </si>
  <si>
    <t>Oficina Asesora de Planeación
Comunicaciones</t>
  </si>
  <si>
    <t>5.2</t>
  </si>
  <si>
    <t>Seguimiento y actualización de la información institucional mediante matriz de responsabilidades Índice de Transparencia y Acceso a la Información - ITA</t>
  </si>
  <si>
    <t>Portal web con requerimientos ITA actualizado.</t>
  </si>
  <si>
    <t>Oficina de Tecnologías de la Información y Comunicaciones/Oficina Asesora de Planeación</t>
  </si>
  <si>
    <t>Componente 6</t>
  </si>
  <si>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</si>
  <si>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</si>
  <si>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 xml:space="preserve"> Socializar a los funcionarios de la Superintendencia de Transporte sobre los derechos, deberes y prohibiciones del servidor público establecidos en la Ley 1952 del 2019.</t>
  </si>
  <si>
    <t>Publicacion en el Boletin Informativo de la Entidad "Derechos, deberes y Prohibiciones como servidores publicos"</t>
  </si>
  <si>
    <t>Control Interno Discilplinario</t>
  </si>
  <si>
    <t>Capacitación sobre las conductas y faltas que se encuentran consideradas como gravísimas en la Ley y sus consecuencias, destacanado aquellas relacionadas con actos de corrupción del servidor público</t>
  </si>
  <si>
    <t>capacitación para todos los funcionarios de la entidad</t>
  </si>
  <si>
    <t xml:space="preserve">Realizar una campaña para servidores públicos y contratistas en el marco del 18 de agosto; día de la lucha contra la corrupción </t>
  </si>
  <si>
    <t>Publicacion en el Boletin Informativo de la Entidad "herramientas para fortalecer una gestión pública transparente".</t>
  </si>
  <si>
    <t>Fecha de Publicación: 26-01-2023</t>
  </si>
  <si>
    <t>Componente 1: Gestión del Riesgo de Corrupción  - Mapa de Riesgos de Corrupción</t>
  </si>
  <si>
    <t>Reporte de Actividades realizadas</t>
  </si>
  <si>
    <t>SEGUIMIENTO OCI 
A 30 ABRIL 2023</t>
  </si>
  <si>
    <t>% AVANCE</t>
  </si>
  <si>
    <t>SEGUIMIENTO OCI 
A 30 AGOSTO 2023</t>
  </si>
  <si>
    <t>SEGUIMIENTO OCI 
A 31 DICIEMBRE 2023</t>
  </si>
  <si>
    <t>Abril 30</t>
  </si>
  <si>
    <t>Agosto 31</t>
  </si>
  <si>
    <t>Diciembre 31</t>
  </si>
  <si>
    <t>% ACTIVIDAD</t>
  </si>
  <si>
    <t>% COMPONENTE</t>
  </si>
  <si>
    <r>
      <rPr>
        <b/>
        <sz val="10"/>
        <color indexed="8"/>
        <rFont val="Arial Narrow"/>
        <family val="2"/>
      </rPr>
      <t xml:space="preserve">Subcomponente /proceso 1 
</t>
    </r>
    <r>
      <rPr>
        <sz val="10"/>
        <color indexed="8"/>
        <rFont val="Arial Narrow"/>
        <family val="2"/>
      </rPr>
      <t>Política de Administración de Riesgos de Corrupción</t>
    </r>
  </si>
  <si>
    <t xml:space="preserve">Política revisada o actualizada. </t>
  </si>
  <si>
    <t>La política se evaluará durante el segundo semestre de la actual vigencia.</t>
  </si>
  <si>
    <r>
      <t xml:space="preserve">La Oficina Asesora de Planeación ha venido revisando la política de administración de riesgos de la entidad teniendo en cuenta la nueva Guia de Admistración del Riesgo Porferida por el DAFP. 
</t>
    </r>
    <r>
      <rPr>
        <b/>
        <sz val="10"/>
        <color theme="1"/>
        <rFont val="Arial Narrow"/>
        <family val="2"/>
      </rPr>
      <t xml:space="preserve">
Evidencia:</t>
    </r>
    <r>
      <rPr>
        <sz val="10"/>
        <color theme="1"/>
        <rFont val="Arial Narrow"/>
        <family val="2"/>
      </rPr>
      <t xml:space="preserve"> Acta de reunión</t>
    </r>
  </si>
  <si>
    <t>Se envió para actualización a la OAP la Política de Administración de Riesgos la cual se encuentra publicada en DARUMA https://daruma.supertransporte.gov.co/app.php/staff/document/viewPublic/index/16</t>
  </si>
  <si>
    <r>
      <t>No se evidencióactualización en la cadena de valor; proceso Direccionamiento Estratégico; Política Institucional de la Política Administración del Riesgo, ni documentación donde se verifique la revisión de esta por parte de la segunda línea de defensa "</t>
    </r>
    <r>
      <rPr>
        <i/>
        <sz val="10"/>
        <color theme="1"/>
        <rFont val="Arial Narrow"/>
        <family val="2"/>
      </rPr>
      <t>Oficina Asesora de Planeación - OAP".</t>
    </r>
    <r>
      <rPr>
        <sz val="10"/>
        <color theme="1"/>
        <rFont val="Arial Narrow"/>
        <family val="2"/>
      </rPr>
      <t xml:space="preserve">
Esta actividad se encuentra programada para entregar al corte del 31 de agosto de 2023, sigue en ejecución.</t>
    </r>
  </si>
  <si>
    <t>Se evidenció documento PDF denominado Reunión revisión Política de Riesgos.pdf, contiene información del Acta No. 1 del 23 de agosto de 2023, con objetivo: Revisar y evalaur la actualización  de la Política Administración del Riesgo de la Entidad. Quedaron como acuerdos y compromisos:
1. Enviar avances de la acutulaización de la Polìtica Administración de Riesgo al Jefe de la OAP.  Responsable Pablo Molano  y Nicolas Olay. Fecha 30 de agosto de 2023.
2. Actualizar la Política de Administración de Riesgos de la Entidad. Responsable Pablo Molano y Nicolás Olaya. Fecha de 30 de septiembre de 2023.
Además, se evidenció documento PDF denominado PRELIMINAR DE-PO-01 Política de administración del Riesgo .pdf, donde se esta actualizando la Política Administración del Riesgo de la versión 4 a la 6 de la Guía para la Administración del Riesgo y el diseño de controles en entidades públicas Versión 6.
La Oficina Asesora de Planeación - OAP presentara el avance de la actualización de la Política Administración del Riesgo en el CICCI del 18 de septiembre de 2023.</t>
  </si>
  <si>
    <t>El instructivo se encuentra actualmente en ajustes. Se espera que para el segundo trimestre de la vigencia se encuentra actualizado.</t>
  </si>
  <si>
    <t>Se realizará la actividad para el mes de octubre de 2023</t>
  </si>
  <si>
    <t>Se envió para actualización a la OAP el instructivo Seguimiento a los riesgos, controles y plan de acción de los riesgos código DE-IN-001. Ver en DARUMA https://daruma.supertransporte.gov.co/app.php/staff/document/viewPublic/index/399</t>
  </si>
  <si>
    <t>No se evidenció actualización del Instructivo Seguimiento a los Riesgos, controles y plan de acción de los Riesgos, última fecha de actualización 09 de junio de 2022.
Esta actividad se encuentra programada para entregar al corte del 31 de octubre de 2023, sigue en ejecución.</t>
  </si>
  <si>
    <t>La Oficina Asesora de Planeación informó que el Instructivo Seguimiento a los riesgos, controles y plan de acción de los riesgos código DE-IN-001 publicado en Cadena de Valor se actualizará en el mes de octubre de 2023.</t>
  </si>
  <si>
    <t>La política se evaluará durante el segundo semestre de la actual vigencia, y la respectiva socialización posterior a esta.</t>
  </si>
  <si>
    <t>Esta actividad se encuentra programada para el tercer cuatrimestre</t>
  </si>
  <si>
    <t>Se realiza publicación de la política y socialización en el Boletin informativo, política aprobada el 12 de diciembre de 2023</t>
  </si>
  <si>
    <r>
      <t xml:space="preserve">Con base en lo evidenciado en el seguimiento realizado por la Oficina de Control Interno -OCI de la actividad 1.1 </t>
    </r>
    <r>
      <rPr>
        <i/>
        <sz val="10"/>
        <color theme="1"/>
        <rFont val="Arial Narrow"/>
        <family val="2"/>
      </rPr>
      <t>"Revisar y en caso de ser necesario actualizar la política de administración de riesgos código DE-PO-001.</t>
    </r>
    <r>
      <rPr>
        <sz val="10"/>
        <color theme="1"/>
        <rFont val="Arial Narrow"/>
        <family val="2"/>
      </rPr>
      <t>", del componente 1. "</t>
    </r>
    <r>
      <rPr>
        <i/>
        <sz val="10"/>
        <color theme="1"/>
        <rFont val="Arial Narrow"/>
        <family val="2"/>
      </rPr>
      <t>Riesgos de Corrupción</t>
    </r>
    <r>
      <rPr>
        <sz val="10"/>
        <color theme="1"/>
        <rFont val="Arial Narrow"/>
        <family val="2"/>
      </rPr>
      <t>".
Esta actividad se encuentra programada para realizar la socialización de la aPolítiva Administración del Riesgo es al corte del 30 de septiembre de 2023.</t>
    </r>
  </si>
  <si>
    <t>La Oficina Asesora de Planeación informó que la actualización de la Política Administración del Riesgo sera entregada el 30 de septiembre de 2023, posteriormente se citara al CICCI para que sea aprobada y socializarla a la Entidad, se estima para noviembre o diciembre de 2023..</t>
  </si>
  <si>
    <r>
      <rPr>
        <b/>
        <sz val="10"/>
        <color indexed="8"/>
        <rFont val="Arial Narrow"/>
        <family val="2"/>
      </rPr>
      <t xml:space="preserve">Subcomponente/proceso  2 </t>
    </r>
    <r>
      <rPr>
        <sz val="10"/>
        <color indexed="8"/>
        <rFont val="Arial Narrow"/>
        <family val="2"/>
      </rPr>
      <t>Construcción del Mapa de Riesgos de Corrupción</t>
    </r>
  </si>
  <si>
    <t>Teniendo en cuenta el comité de control interno realizado el 27 de febrero de 2023 se aprobaron nuevos riesgos y controles de riesgos de corrupción en los procesos de: Delegatura para la Protección a Usuarios, Delegatura de Puertos, Gestión Documental, Delegatura de Tránsito y Transporte, Concesiones e Infraestructura, y Gestión Financiera. En el acta del Comité de Control Interno se encuentran detallados los ajustes. Se anexa mapa de corrupción 2023 ajustado y acta de Comité de Control Interno.</t>
  </si>
  <si>
    <t xml:space="preserve">Esta actividad ya se reportó en el primer cuatrimestre.  </t>
  </si>
  <si>
    <t>Cumplida</t>
  </si>
  <si>
    <t>Se evidenció actualización del mapa de riesgos institucional de corrupción al 31 de enero de 2023 y ajustes el 27 de febrero de 2023. Igualmente se presentó los ajustes de los riesgos en el I CICCI de 2023 realizado el 27 de febrero de 2023.</t>
  </si>
  <si>
    <r>
      <t>Esta actividad se ejecuto en el primer cuatrimestre:
"</t>
    </r>
    <r>
      <rPr>
        <i/>
        <sz val="10"/>
        <color theme="1"/>
        <rFont val="Arial Narrow"/>
        <family val="2"/>
      </rPr>
      <t>Se evidenció actualización del mapa de riesgos institucional de corrupción al 31 de enero de 2023 y ajustes el 27 de febrero de 2023. Igualmente se presentó los ajustes de los riesgos en el I CICCI de 2023 realizado el 27 de febrero de 2023</t>
    </r>
    <r>
      <rPr>
        <sz val="10"/>
        <color theme="1"/>
        <rFont val="Arial Narrow"/>
        <family val="2"/>
      </rPr>
      <t>."</t>
    </r>
  </si>
  <si>
    <r>
      <rPr>
        <sz val="10"/>
        <color rgb="FF000000"/>
        <rFont val="Arial Narrow"/>
        <family val="2"/>
      </rPr>
      <t xml:space="preserve">Durante el primer cuatrimestre de la actual vigencia se realizó la revisión y actualización de los riesgos de corrupción. Para ello se realizó el reporte de materialización de riesgos, los informes de revisión aleatoria de reportes de riesgos, el informe cuatrimestral de monitoreo y los respectivos soportes de los reportes que realizaron los procesos.   </t>
    </r>
    <r>
      <rPr>
        <i/>
        <sz val="10"/>
        <color rgb="FF000000"/>
        <rFont val="Arial Narrow"/>
        <family val="2"/>
      </rPr>
      <t>Se anexa nuevo mapa de riesgos, acta de comité de control interno captura de pantalla de la publicación en la página web, informe de monitoreo cuatrimestral, resultado evaluación aleatoria de riesgos y resultados de formulario de materialización de riesgos.</t>
    </r>
  </si>
  <si>
    <t>Durante el tercer cuatrimestre de 2023 se realizó la revisión del mapa de riesgos de corrupción asi como su respectiva actualización de los procesos de la entidad.</t>
  </si>
  <si>
    <r>
      <t>Se realizó revisión del reporte "</t>
    </r>
    <r>
      <rPr>
        <i/>
        <sz val="10"/>
        <color theme="1"/>
        <rFont val="Arial Narrow"/>
        <family val="2"/>
      </rPr>
      <t>Reporte Materialización de Riesgos- 1er Cuatrimestre.xlsx</t>
    </r>
    <r>
      <rPr>
        <sz val="10"/>
        <color theme="1"/>
        <rFont val="Arial Narrow"/>
        <family val="2"/>
      </rPr>
      <t>", donde no se evidenció para el primer cuatrimestre materialización de algun riesgo de corrupción.</t>
    </r>
  </si>
  <si>
    <t xml:space="preserve">La Oficina Asesora de Planeación informó que esta actividad se encuentra programada su ejecución para el tercer cuatrimestre de la vigencia 2023. </t>
  </si>
  <si>
    <r>
      <rPr>
        <b/>
        <sz val="10"/>
        <color indexed="8"/>
        <rFont val="Arial Narrow"/>
        <family val="2"/>
      </rPr>
      <t xml:space="preserve">Subcomponente /proceso 3    </t>
    </r>
    <r>
      <rPr>
        <sz val="10"/>
        <color indexed="8"/>
        <rFont val="Arial Narrow"/>
        <family val="2"/>
      </rPr>
      <t xml:space="preserve"> Consulta y divulgación </t>
    </r>
  </si>
  <si>
    <r>
      <rPr>
        <sz val="10"/>
        <color rgb="FF000000"/>
        <rFont val="Arial Narrow"/>
        <family val="2"/>
      </rPr>
      <t xml:space="preserve">Durante el primer bimestre de la actual vigencia se realizó la revisión y actualización de los riesgos de corrupción. </t>
    </r>
    <r>
      <rPr>
        <i/>
        <sz val="10"/>
        <color rgb="FF000000"/>
        <rFont val="Arial Narrow"/>
        <family val="2"/>
      </rPr>
      <t xml:space="preserve">Se anexa  captura de pantalla de la publicación en la página web. </t>
    </r>
  </si>
  <si>
    <t>Esta actividad se realizó en el primer cuatrimestre</t>
  </si>
  <si>
    <t>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</si>
  <si>
    <r>
      <t xml:space="preserve">Esta actividad se ejecutó en el primer cuatrimestre:
</t>
    </r>
    <r>
      <rPr>
        <i/>
        <sz val="10"/>
        <color theme="1"/>
        <rFont val="Arial Narrow"/>
        <family val="2"/>
      </rPr>
      <t>"Se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r>
  </si>
  <si>
    <t>La socialización en la intranet se realizará para el segundo trimestre de la vigencia actual.</t>
  </si>
  <si>
    <t>Dado que la Política de administración se aprobó el pasado 12 de diciembre de 2023, y dada la terminación de los contratos de prestación de servicios la política se socializará durante el mes de enero de 2024.</t>
  </si>
  <si>
    <t>Esta actividad se encuentra programada para realizar la socialización del mapa de riesgos de corrupción es al corte del 29 de diciembre de 2023.</t>
  </si>
  <si>
    <t>Se realizará a finales de la vigencia actual.</t>
  </si>
  <si>
    <t>Se realizó socialización en el Comité Institucional de Coordinación de Control Interno del pasado  12 de diciembre de 2023.</t>
  </si>
  <si>
    <t>Esta actividad se encuentra programada para realizar socialización en el Comité Institucional de Coordinación de Control Interno, el balance del monitoreo de riesgos de la Entidad al corte del 31 de diciembre de 2023.</t>
  </si>
  <si>
    <t xml:space="preserve">
Se realizará para el segundo semestre de la vigencia.
Delegatura de Protección a Usuarios
Enero: Socialización y recomendaciones generales a los miembros del equipo para la construcción de los expedientes de los programas 2023.
Febrero: Socialización del mapa de riesgos y los riesgos que le aplican a la Dirección de Prevención, Promoción y Atención a Usuarios del Sector Transporte.
Marzo: Socialización de recomendaciones sobre el manejo de la información de la Dirección y el riesgo de corrupción.
Abril: 
* Seguimiento a las carpetas y expedientes de los programas que se encuentran en ejecución. 
* Se reitera la debida actualización de los expedientes.
* Se realizaron revisiones individuales de los expedientes de cada uno de los programas, a partir de las cuales se hizo la debida retroalimentación y reporte de los hallazgos evidenciados.</t>
  </si>
  <si>
    <t>La oficina Asesora de Planeación realizó dos ejercicios de capacitación a los procesos de la entidad, la primera realizada el Primera jornada realizada el 28 de julio y segunda jornada realizada el 30 de agosto de 2023. En las jornadas participaron los procesos de la entidad donde se les socializó los temas asociados a los riesgos de corrupción, sus controles, la gestión de la materialización del riesgo, los reportes entre otros asepctos relevantes.</t>
  </si>
  <si>
    <r>
      <t>No se evidenció en acta 1, documento formato PDF, denominada "</t>
    </r>
    <r>
      <rPr>
        <i/>
        <sz val="10"/>
        <color theme="1"/>
        <rFont val="Arial Narrow"/>
        <family val="2"/>
      </rPr>
      <t xml:space="preserve"> 1. ACTA COMITE ENERO.pdf</t>
    </r>
    <r>
      <rPr>
        <sz val="10"/>
        <color theme="1"/>
        <rFont val="Arial Narrow"/>
        <family val="2"/>
      </rPr>
      <t>" que se desarrollara la sensibilización de los riesgos dew corrupción.
Se evidenció en la agenda del acta 2 de febrero de 2023, que en el punto 6 se trato la sensibilización al equipo de trabajo respecto a los riesgos de corrupción.  Ver acta 2 en documento con formato PDF, denominado "</t>
    </r>
    <r>
      <rPr>
        <i/>
        <sz val="10"/>
        <color theme="1"/>
        <rFont val="Arial Narrow"/>
        <family val="2"/>
      </rPr>
      <t>2. ACTA COMITE FEBRERO.pdf</t>
    </r>
    <r>
      <rPr>
        <sz val="10"/>
        <color theme="1"/>
        <rFont val="Arial Narrow"/>
        <family val="2"/>
      </rPr>
      <t>"
Se evidenció en la agenda del acta 3 de marzo de 2023, que en el punto 4 se trato la sensibilización al equipo de trabajo respecto a los riesgos de corrupción.  Ver acta 3 en documento con formato PDF, denominado "</t>
    </r>
    <r>
      <rPr>
        <i/>
        <sz val="10"/>
        <color theme="1"/>
        <rFont val="Arial Narrow"/>
        <family val="2"/>
      </rPr>
      <t>3. ACTA COMITE MARZO.pdf</t>
    </r>
    <r>
      <rPr>
        <sz val="10"/>
        <color theme="1"/>
        <rFont val="Arial Narrow"/>
        <family val="2"/>
      </rPr>
      <t>"
Se evidenció en la agenda del acta 4 deabril de 2023, que en el punto 5 se trato la sensibilización al equipo de trabajo respecto a los riesgos de corrupción.  Ver acta 4 en documento con formato PDF, denominado "</t>
    </r>
    <r>
      <rPr>
        <i/>
        <sz val="10"/>
        <color theme="1"/>
        <rFont val="Arial Narrow"/>
        <family val="2"/>
      </rPr>
      <t>4. ACTA COMITE ABRIL.pdf</t>
    </r>
    <r>
      <rPr>
        <sz val="10"/>
        <color theme="1"/>
        <rFont val="Arial Narrow"/>
        <family val="2"/>
      </rPr>
      <t>"
Las actas se encuentran en el repositorio del siguiente enlace: https://supertransporte.sharepoint.com/sites/RepositorioEvidencias/Documentos%20compartidos/Forms/AllItems.aspx?e=5%3A0e37791240c94fb5ad5982875e6d66d1&amp;at=9&amp;CT=1683635976409&amp;OR=OWA%2DNT&amp;CID=dd734ad5%2Ddab9%2Dae81%2De46c%2D8ed79af8219b&amp;FolderCTID=0x0120008F189261A5617145A3B6BFA0FB354FE8&amp;id=%2Fsites%2FRepositorioEvidencias%2FDocumentos%20compartidos%2F2023%2Fa%2E%20Direccionamiento%20Estrat%C3%A9gico%2FD%2E%20RIESGOS%2FConsolidaci%C3%B3n%202023%2FRiesgos%202023&amp;viewid=1835f521%2D2bf3%2D4bdc%2Da069%2Dc7d66c62fe2</t>
    </r>
  </si>
  <si>
    <t>Se evidenció que la Oficina Asesora de Planeación - OAP, realizó Reunión de Riesgos de Corrupción y Gestión el día 28 de julio de 2023, con una asistencia de 24 Servidores Públicos de la Entidad. Ver vinculo https://supertransporte-my.sharepoint.com/:v:/g/personal/jorgeolaya_supertransporte_gov_co/EVsmlEM4oU1DoRUGA6Mybf4BkE0ki227VkZ8UZ6USC4dNg
Se evidenció que la Oficina Asesora de Planeación - OAP, realizó capacitación pendiente procesos de riesgos. con una asistencia de 18 Servidores Públicos de la Entidad. Ver vinculo https://teams.microsoft.com/l/meetup-join/19%3ameeting_NTdlODE0MGItMTA2YS00NDAwLThiOTQtYjE5ZDg1NTA1NDhm%40thread.v2/0?context=%7b%22Tid%22%3a%2202f338c2-5dfa-4ce9-9ed1-2e6f5524cc75%22%2c%22Oid%22%3a%22a41c4043-753f-4fc9-9b2b-a29593954365%22%7d</t>
  </si>
  <si>
    <r>
      <rPr>
        <b/>
        <sz val="10"/>
        <color indexed="8"/>
        <rFont val="Arial Narrow"/>
        <family val="2"/>
      </rPr>
      <t>Subcomponente /proceso 4</t>
    </r>
    <r>
      <rPr>
        <sz val="10"/>
        <color indexed="8"/>
        <rFont val="Arial Narrow"/>
        <family val="2"/>
      </rPr>
      <t xml:space="preserve">      Monitoreo o revisión</t>
    </r>
  </si>
  <si>
    <t>La OAP cuatrimestralmente realizó seguimiento y monitoreo a los riesgos de corrupción de la entidad. Se anexa informe de monitoreo.</t>
  </si>
  <si>
    <r>
      <t xml:space="preserve">La Oficina Asesora de Planeación realizó monitoreo al reporte de riesgos de corrupción correspondiente al segundo cuatrimestre de la vigencia 2023. 
</t>
    </r>
    <r>
      <rPr>
        <b/>
        <sz val="10"/>
        <color theme="1"/>
        <rFont val="Arial Narrow"/>
        <family val="2"/>
      </rPr>
      <t xml:space="preserve">
Evidencia:</t>
    </r>
    <r>
      <rPr>
        <sz val="10"/>
        <color theme="1"/>
        <rFont val="Arial Narrow"/>
        <family val="2"/>
      </rPr>
      <t xml:space="preserve"> Se anexa informe y correo respectivo.</t>
    </r>
  </si>
  <si>
    <t xml:space="preserve">Durante el mes de enero de 2024 se realizará la respectiva evaluación, ya que los procesos tienen plazo de cargar sus soportes para este mes. </t>
  </si>
  <si>
    <r>
      <t>Se evidenció documento formato PDF denominado "</t>
    </r>
    <r>
      <rPr>
        <i/>
        <sz val="10"/>
        <color theme="1"/>
        <rFont val="Arial Narrow"/>
        <family val="2"/>
      </rPr>
      <t>REPORTE DE MONITOREO PAAC PRIMER CUATRIMESTRE DE 2023.pdf</t>
    </r>
    <r>
      <rPr>
        <sz val="10"/>
        <color theme="1"/>
        <rFont val="Arial Narrow"/>
        <family val="2"/>
      </rPr>
      <t>", en el que se presentió seguimiento detallado de los resultados obtenidos de la materialización de riesgos correspondiente a los meses de enero a abril de 2023, donde se concluye que durante el primer cuatrimestre de la vigencia 2023 no se reportó por parte de los responsables de los procesos, la materialización de riesgos de corrupción. . Los soportes
se pueden consultar en la siguiente ruta:
https://supertransporte.sharepoint.com/:f:/s/RepositorioEvidencias/EmZMbsvE39NAgxchAKSX-0BrdNLnjQgFoybMEcn8VyCCA?e=pm7VtH, el documento formato PDF denominado REPORTE DE MONITOREO PAAC PRIMER CUATRIMESTRE DE 2023.pdf</t>
    </r>
  </si>
  <si>
    <t>Se evidenció Informe de seguimiento a los riesgos de corrupción de los meses de mayo, junio, julio y agosto de 2023, se les realizó seguimiento a 34 riesgos de corrupción con 57 controles y comunicación de este informe al Jefe de la Ofician Asesora de Planeación por el canal del correo electrónico institucional de la Entidad.Los archivos PDF se denominan: CORREO REPORTE MONITOREO RIESGOS DE CORRUPCIÓN.pdf y INFORME SEGUIMIENTO RIESGOS DE CORRUPCIÓN SEGUNDO CUATRIMESTRE.pdf.</t>
  </si>
  <si>
    <r>
      <rPr>
        <b/>
        <sz val="10"/>
        <color indexed="8"/>
        <rFont val="Arial Narrow"/>
        <family val="2"/>
      </rPr>
      <t>Subcomponente/proceso 5</t>
    </r>
    <r>
      <rPr>
        <sz val="10"/>
        <color indexed="8"/>
        <rFont val="Arial Narrow"/>
        <family val="2"/>
      </rPr>
      <t xml:space="preserve"> Seguimiento</t>
    </r>
  </si>
  <si>
    <r>
      <t>Se evidenció en el I Comité Institucional de Coordinación de Control Interno - CICCI  realizado el 27 de febrero de 2023, la presentación de los riesgos realizada por parte del Jefe de la Oficina Asesora de Planeación - OAP, punto  5  "</t>
    </r>
    <r>
      <rPr>
        <i/>
        <sz val="10"/>
        <color theme="1"/>
        <rFont val="Arial Narrow"/>
        <family val="2"/>
      </rPr>
      <t>5. Gestión de Riesgos – OAP</t>
    </r>
    <r>
      <rPr>
        <sz val="10"/>
        <color theme="1"/>
        <rFont val="Arial Narrow"/>
        <family val="2"/>
      </rPr>
      <t>"de la agenda.</t>
    </r>
  </si>
  <si>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</si>
  <si>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</si>
  <si>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</si>
  <si>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</si>
  <si>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</si>
  <si>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</si>
  <si>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</si>
  <si>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</si>
  <si>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</si>
  <si>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</si>
  <si>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</si>
  <si>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</si>
  <si>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</si>
  <si>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</si>
  <si>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</si>
  <si>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</si>
  <si>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SEGUIMIENTO OCI 
A 31 DICIEMRE 2023</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</si>
  <si>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</si>
  <si>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</si>
  <si>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</si>
  <si>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</si>
  <si>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</si>
  <si>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</si>
  <si>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</si>
  <si>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</si>
  <si>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</si>
  <si>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</si>
  <si>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</si>
  <si>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</si>
  <si>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</si>
  <si>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Inscripción y registro de operadores portuarios marítimos y fluviales.</t>
  </si>
  <si>
    <t>Inscrito</t>
  </si>
  <si>
    <t>El vigilado reporta la información requerida para el trámite tanto a la Dirección Financiera como a la Delegatura de Puertos durante su registro de operador portuario en el módulo de VIGIA.</t>
  </si>
  <si>
    <t>Reducción de los tiempos y pasos para registrarse como operador portuario.</t>
  </si>
  <si>
    <t>Tecnologica</t>
  </si>
  <si>
    <t>Optimización del aplicativo</t>
  </si>
  <si>
    <r>
      <t>En el marco de la Transformacion Digital que esta planeada para el 2023, se ha planteado la mejora en el "</t>
    </r>
    <r>
      <rPr>
        <i/>
        <sz val="11"/>
        <color theme="1"/>
        <rFont val="Arial Narrow"/>
        <family val="2"/>
      </rPr>
      <t>Registro de Vigilados</t>
    </r>
    <r>
      <rPr>
        <sz val="11"/>
        <color theme="1"/>
        <rFont val="Arial Narrow"/>
        <family val="2"/>
      </rPr>
      <t>", con este proceso, se logrará la vinculacion correcta de vigilados para todas las modalidades, es asi como los Operadores Portuarios Maritimos y Fluviales, entrarán en el proceso en construccion, logrando la mejora del trámite.
En el cronograma anexo, el microservicio (modulo) que se va a contruir, estara listo para Septiembre de 2023.
Evidencia: cronograma y diagrama de proceso del microservicio que iniciara construccion el 2 de mayo</t>
    </r>
  </si>
  <si>
    <r>
      <t xml:space="preserve">Las actividades se vienen realizando según el cronograma establecido, evidencias de las actividades en el documento adjunto
</t>
    </r>
    <r>
      <rPr>
        <b/>
        <sz val="10"/>
        <color rgb="FF000000"/>
        <rFont val="Arial Narrow"/>
        <family val="2"/>
      </rPr>
      <t xml:space="preserve">Evidencias: </t>
    </r>
    <r>
      <rPr>
        <sz val="10"/>
        <color indexed="8"/>
        <rFont val="Arial Narrow"/>
        <family val="2"/>
      </rPr>
      <t>Archivo Excel con ejecución del proyecto y Archivo de seguimiento</t>
    </r>
  </si>
  <si>
    <r>
      <t>Las evidencias suministradas por la Oficina Asesora de Planeación muestran un documento denominado "</t>
    </r>
    <r>
      <rPr>
        <i/>
        <sz val="10"/>
        <rFont val="Arial Narrow"/>
        <family val="2"/>
      </rPr>
      <t>Diagrama Registro de Vigilados</t>
    </r>
    <r>
      <rPr>
        <sz val="10"/>
        <rFont val="Arial Narrow"/>
        <family val="2"/>
      </rPr>
      <t>"  titulado "</t>
    </r>
    <r>
      <rPr>
        <i/>
        <sz val="10"/>
        <rFont val="Arial Narrow"/>
        <family val="2"/>
      </rPr>
      <t>Sistema de Servicios Integrados Registro de Vigilados V1 19 de Abril de 2023</t>
    </r>
    <r>
      <rPr>
        <sz val="10"/>
        <rFont val="Arial Narrow"/>
        <family val="2"/>
      </rPr>
      <t>"
Recomendación:
Se observó cronograma. No obstante, es necesario adjuntar las evidencias a cada una de las fases y sus actividades que constaten la ejecución del mismo.</t>
    </r>
  </si>
  <si>
    <r>
      <t>Se allegó a la OCI documentos en Excel denominados</t>
    </r>
    <r>
      <rPr>
        <i/>
        <sz val="10"/>
        <rFont val="Arial Narrow"/>
        <family val="2"/>
      </rPr>
      <t xml:space="preserve"> "Ejecucion proyecto superintendencia digital"</t>
    </r>
    <r>
      <rPr>
        <sz val="10"/>
        <rFont val="Arial Narrow"/>
        <family val="2"/>
      </rPr>
      <t xml:space="preserve"> y </t>
    </r>
    <r>
      <rPr>
        <i/>
        <sz val="10"/>
        <rFont val="Arial Narrow"/>
        <family val="2"/>
      </rPr>
      <t xml:space="preserve">"Seguimiento Proyecto UTP" </t>
    </r>
    <r>
      <rPr>
        <sz val="10"/>
        <rFont val="Arial Narrow"/>
        <family val="2"/>
      </rPr>
      <t xml:space="preserve">en el cual se evdiencia la ejecución de las actividades según cronograma.
Asi mismo; se observó que la actividad denominada "Alistamiento Arquitectura Tecnológica" que contempla entre otras: herramientas de Software se encuentra al 0% de avance. 
</t>
    </r>
    <r>
      <rPr>
        <b/>
        <sz val="10"/>
        <rFont val="Arial Narrow"/>
        <family val="2"/>
      </rPr>
      <t xml:space="preserve">Recomendación: </t>
    </r>
    <r>
      <rPr>
        <sz val="10"/>
        <rFont val="Arial Narrow"/>
        <family val="2"/>
      </rPr>
      <t xml:space="preserve">
En los cronogramas se debe visualizar las fechas de entrega  su porcentaje de avance para cada atividad, de tal forma que se pueda evidenciar si la ejecución de las mismas van acorde con los tiempos planeados y se pued tomar acciones preventivas que minimicen los riesgos ante posibles incumplimientos.
Se debe definir claramente los hitos del proyecto, ya que estos representan cambios significativos de cierre e inicio de actividades</t>
    </r>
  </si>
  <si>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</si>
  <si>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</si>
  <si>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</si>
  <si>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</si>
  <si>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r>
      <t>Estratégia de Rendición de Cuentas 
Reto:</t>
    </r>
    <r>
      <rPr>
        <sz val="8"/>
        <color theme="1"/>
        <rFont val="Arial Narrow"/>
        <family val="2"/>
      </rPr>
      <t xml:space="preserve"> Ejecutar un proceso de rendición de cuentas que permita consolidar el nivel de la Entidad y que resulte en el fortalecimiento de su ciclo de gestión, especialmente en las fases de diagnóstico y planeación.
</t>
    </r>
    <r>
      <rPr>
        <b/>
        <sz val="8"/>
        <color theme="1"/>
        <rFont val="Arial Narrow"/>
        <family val="2"/>
      </rPr>
      <t>Objetivo general:</t>
    </r>
    <r>
      <rPr>
        <sz val="8"/>
        <color theme="1"/>
        <rFont val="Arial Narrow"/>
        <family val="2"/>
      </rPr>
      <t xml:space="preserve"> Promover acciones de gestión en la Superintendencia de Transporte en el marco de los componentes de información, diálogo y responsabilidad, frente a sus grupos de valor y la ciudadanía en general, como resultado del seguimiento y la evaluación de esta estrategia. La meta es que al finalizar la vigencia, podamos contarles a nuestros grupos de valor, de manera sencilla y clara, nuestros productos, mejoras, estrategias, entre otros, de la Entidad.
</t>
    </r>
    <r>
      <rPr>
        <b/>
        <sz val="8"/>
        <color theme="1"/>
        <rFont val="Arial Narrow"/>
        <family val="2"/>
      </rPr>
      <t xml:space="preserve">Objetivos específicos: </t>
    </r>
    <r>
      <rPr>
        <sz val="8"/>
        <color theme="1"/>
        <rFont val="Arial Narrow"/>
        <family val="2"/>
      </rPr>
      <t xml:space="preserve">
</t>
    </r>
    <r>
      <rPr>
        <b/>
        <sz val="8"/>
        <color theme="1"/>
        <rFont val="Arial Narrow"/>
        <family val="2"/>
      </rPr>
      <t>1.</t>
    </r>
    <r>
      <rPr>
        <sz val="8"/>
        <color theme="1"/>
        <rFont val="Arial Narrow"/>
        <family val="2"/>
      </rPr>
      <t xml:space="preserve"> Mantener atualizada la información y canales de atención a los grupos de valor y ciudadanía en general.
</t>
    </r>
    <r>
      <rPr>
        <b/>
        <sz val="8"/>
        <color theme="1"/>
        <rFont val="Arial Narrow"/>
        <family val="2"/>
      </rPr>
      <t>2.</t>
    </r>
    <r>
      <rPr>
        <sz val="8"/>
        <color theme="1"/>
        <rFont val="Arial Narrow"/>
        <family val="2"/>
      </rPr>
      <t xml:space="preserve"> Analizar de debilidades y fortalezas de la rendición de cuentas. 
</t>
    </r>
    <r>
      <rPr>
        <b/>
        <sz val="8"/>
        <color theme="1"/>
        <rFont val="Arial Narrow"/>
        <family val="2"/>
      </rPr>
      <t>3.</t>
    </r>
    <r>
      <rPr>
        <sz val="8"/>
        <color theme="1"/>
        <rFont val="Arial Narrow"/>
        <family val="2"/>
      </rPr>
      <t xml:space="preserve"> Perfeccionar los instrumentos para el ejercicio de rendición de cuentas con el fin de estandarizar las prácticas y contribuir a la gestión del conocimiento.</t>
    </r>
  </si>
  <si>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</si>
  <si>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</si>
  <si>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</si>
  <si>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</si>
  <si>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</si>
  <si>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t>Se realizará en el siguiente cuatrimestre</t>
  </si>
  <si>
    <r>
      <t xml:space="preserve">En el mes de junio se realiza sensibilización sobre la rendición de cuentas mediante boletín informativo
</t>
    </r>
    <r>
      <rPr>
        <b/>
        <sz val="11"/>
        <color rgb="FF000000"/>
        <rFont val="Arial Narrow"/>
        <family val="2"/>
      </rPr>
      <t>Evidencias</t>
    </r>
    <r>
      <rPr>
        <sz val="11"/>
        <color rgb="FF000000"/>
        <rFont val="Arial Narrow"/>
        <family val="2"/>
      </rPr>
      <t xml:space="preserve">: Banner de sensibilización y captura de pantalla con el video de sensibilización
</t>
    </r>
    <r>
      <rPr>
        <b/>
        <sz val="11"/>
        <color rgb="FF000000"/>
        <rFont val="Arial Narrow"/>
        <family val="2"/>
      </rPr>
      <t>Enlace de video:</t>
    </r>
    <r>
      <rPr>
        <sz val="11"/>
        <color rgb="FF000000"/>
        <rFont val="Arial Narrow"/>
        <family val="2"/>
      </rPr>
      <t xml:space="preserve"> https://acortar.link/cMukT7</t>
    </r>
  </si>
  <si>
    <t>Actividad cumplida en el anterior cuatrimestre</t>
  </si>
  <si>
    <t>Esta actividad está programada para ser ejecutada en el segundo cuatrimestre 2023</t>
  </si>
  <si>
    <r>
      <t xml:space="preserve">Se observó en evidencia suministrada por la OAP, documento PDF </t>
    </r>
    <r>
      <rPr>
        <i/>
        <sz val="11"/>
        <color theme="1"/>
        <rFont val="Arial Narrow"/>
        <family val="2"/>
      </rPr>
      <t xml:space="preserve">"RDC 2023- Boletín sensibilización" </t>
    </r>
    <r>
      <rPr>
        <sz val="11"/>
        <color theme="1"/>
        <rFont val="Arial Narrow"/>
        <family val="2"/>
      </rPr>
      <t xml:space="preserve">el pantallazo del  Boletín informativo - #SuperInformados| de  fecha 28 de junio de 2023 con contenido: </t>
    </r>
    <r>
      <rPr>
        <i/>
        <sz val="11"/>
        <color theme="1"/>
        <rFont val="Arial Narrow"/>
        <family val="2"/>
      </rPr>
      <t>"¿Sabes que es la rendición de cuentas?"</t>
    </r>
    <r>
      <rPr>
        <sz val="11"/>
        <color theme="1"/>
        <rFont val="Arial Narrow"/>
        <family val="2"/>
      </rPr>
      <t xml:space="preserve">
Así mismo se evidenció pantallazo del video "RDC 2023- Video Boletín sensibilización.pdf" y video en el enlace: 
https://acortar.link/cMukT7
Se cumplió con la actividad a desarrollar dentro de los tiempos establecidos. 
</t>
    </r>
    <r>
      <rPr>
        <b/>
        <sz val="11"/>
        <color theme="1"/>
        <rFont val="Arial Narrow"/>
        <family val="2"/>
      </rPr>
      <t>Recomendación:</t>
    </r>
    <r>
      <rPr>
        <sz val="11"/>
        <color theme="1"/>
        <rFont val="Arial Narrow"/>
        <family val="2"/>
      </rPr>
      <t xml:space="preserve">
Con el fin de lograr la interiorización sobre  la importancia de la rendición de cuentas, se sugiere realizar campañas sobre este tema de manera regular</t>
    </r>
  </si>
  <si>
    <t>Se realiza la publicación para consulta ciudadana en la pagina web.
Evidencia: correo de publicación  y Banner</t>
  </si>
  <si>
    <t>Actividad cumplidad de manera satistactoria en el primer cuatrimetsre</t>
  </si>
  <si>
    <t>Actividad cumplida en el primer cuatrimestre</t>
  </si>
  <si>
    <t>Se evidenció socialización y publicación en la página web de la Superintendencia de Transporte para los ciudadanos y partes interesada la versión preliminar del Plan Anticorrupción y Atención al Ciudadano y correo institucional, vigencia 2023</t>
  </si>
  <si>
    <t>Se evidenció socialización y publicación en la página web de la Superintendencia de Transporte para los ciudadanos y partes interesada la versión preliminar del Plan Anticorrupción y Atención al Ciudadano y correo institucional, vigencia 2023
Se dio cumplimiento a la misma el 31 de enero de 2023, conforme lo programado</t>
  </si>
  <si>
    <t>Se realizará en el tercer cuatrimetsre</t>
  </si>
  <si>
    <t>Actividad programada para el tercer cuatrimestre</t>
  </si>
  <si>
    <t>Se realiza el informe anual de rendición de cuentas y se realiza la respectiva publicación y socialización en el sitio web</t>
  </si>
  <si>
    <t>Esta actividad está programada para ser ejecutada en el tercer cuatrimestre 2023</t>
  </si>
  <si>
    <t xml:space="preserve">El Grupo de Comunicaciones de la Superintendencia de Transporte realizaron 8 boletínes audiovisuales </t>
  </si>
  <si>
    <t xml:space="preserve">Se han realizado 5 boletínes audivisuales </t>
  </si>
  <si>
    <t xml:space="preserve">Entre septiembre y diciembre del 2023 se realizaron 5 boletínes informativos #SuperCápsulas </t>
  </si>
  <si>
    <t>Se observó en evidencia presentada la difusión de la actividad misional de la entidad a través de Boletines informativos audiovisuales</t>
  </si>
  <si>
    <t>Se observó en la evidencia presentada por parte de la OAP, documento en word "1.4 Super_Càpsula" que para el mes de mayo se realizó un boletín y para junio y julio dos boletines cada mes.</t>
  </si>
  <si>
    <t xml:space="preserve">Se realizaron 13 comunicados de prensa que generaron más de 250 apariciones en medios de comunicación </t>
  </si>
  <si>
    <t>Se han realizado  17 comunicados de prensa los cuales tuvieron una gran acogida en ls medios de comunicación</t>
  </si>
  <si>
    <t xml:space="preserve">Entre septiembre y diciembre del 2023 se realizaron 13 comunicados de prensa. </t>
  </si>
  <si>
    <t xml:space="preserve">En evidencias presentadas para los meses de enero, febrero, marzo y abril de 2023, se observó publicación de 15 comunicados de prensa.  </t>
  </si>
  <si>
    <r>
      <t xml:space="preserve">Se evidenció la publicación de diecisiete comunicados del prensa en los meses de mayo, junio, julio y agosto de 2023, los cuales fueron publicados en la página WEB de la Superintendencia de Transporte, no se tiene evidencia de si los mismos fueron divulgados por otros medios.
</t>
    </r>
    <r>
      <rPr>
        <b/>
        <sz val="11"/>
        <color theme="1"/>
        <rFont val="Arial Narrow"/>
        <family val="2"/>
      </rPr>
      <t xml:space="preserve">
Recomendación: 
</t>
    </r>
    <r>
      <rPr>
        <sz val="11"/>
        <color theme="1"/>
        <rFont val="Arial Narrow"/>
        <family val="2"/>
      </rPr>
      <t xml:space="preserve">
En aras de lograr ampliar la cobertura de divulgación de las diferentes actividades y campañas de la Superintendencia, los boletines de prensa también deben ser divulgados en redes sociales</t>
    </r>
  </si>
  <si>
    <t xml:space="preserve">Se realizaron 13 campañas que generaron un aumento de  4.338 nuevos seguidores en twitter, facebook e instagram. </t>
  </si>
  <si>
    <t xml:space="preserve">Se han realizado  22 campañas infotmativas </t>
  </si>
  <si>
    <t xml:space="preserve">Entre septiembre y diciembre del 2023 se realizaron 19 campañas, las cuales fueron divulgadas por las redes sociales de la Entidad. </t>
  </si>
  <si>
    <t>Se observó en evidencia presentada las campañas informativas sobre temáticas misionals y de prevención dirigida a la ciudadanía.</t>
  </si>
  <si>
    <r>
      <t xml:space="preserve">Se observó en evidencia presentada las campañas informativas sobre temáticas misionales y de prevención dirigida a la ciudadanía.Archivo en Excel </t>
    </r>
    <r>
      <rPr>
        <i/>
        <sz val="11"/>
        <color theme="1"/>
        <rFont val="Arial Narrow"/>
        <family val="2"/>
      </rPr>
      <t>"1.6 Campañas Mayo - Agosto de 2023"</t>
    </r>
  </si>
  <si>
    <r>
      <t xml:space="preserve">Subcomponente 2 
</t>
    </r>
    <r>
      <rPr>
        <sz val="11"/>
        <color theme="1"/>
        <rFont val="Arial Narrow"/>
        <family val="2"/>
      </rPr>
      <t>Diálogo de doble vía con la ciudadanía y sus organizaciones</t>
    </r>
  </si>
  <si>
    <t xml:space="preserve">La Superintendente de Transporte realizó la Rendición de Cuentas el dia 30 de noviembre de 2023. La información respectiva se encuentra publciada en la pagina web de la entidad, en el enlace:
https://www.supertransporte.gov.co/index.php/informes-de-rendicion-de-cuentas/
En este enlace se encuentra:
1. Informe de Rendicion de Cuentas 2023.
2. Rendición de Cuentas 2023 - Transmisión.
Se anexa como evidencia el Informe de Rendición de Cuentas, en el archivo: 
D. P PAAC_Comp_3_Subcomp_2_Act_2.1_Evid_Inf_RenCuentas"
</t>
  </si>
  <si>
    <r>
      <t xml:space="preserve">En el primer semestre de 2023, se desarrolló un teams live con la participación del Ministerio de Transporte, el RUNT, la ANSV, Centros de Reconocimiento de Conductores y Organismos de Tránsito  con el fin de socializar la campaña #YaRenové y dar a conocer medidas para la renovación de licencias de conducción, espacio donde se resolvieron cada una de las inquietudes de los asistentes, sobre la temática de socialización.
</t>
    </r>
    <r>
      <rPr>
        <b/>
        <sz val="11"/>
        <color rgb="FF000000"/>
        <rFont val="Arial Narrow"/>
        <family val="2"/>
      </rPr>
      <t xml:space="preserve">Evidencia: Evidencia Teams Live #YaRenové
</t>
    </r>
    <r>
      <rPr>
        <sz val="11"/>
        <color rgb="FF000000"/>
        <rFont val="Arial Narrow"/>
        <family val="2"/>
      </rPr>
      <t xml:space="preserve">
Adicionalmente la Delegatura de Tránsito realizó campaña sobre el registro y actualización de vigilados,  reporte de información subjetiva en el Sistema VIGIA,  a traves de la publicación y socialización de 10 videos explicativos en todas las redes sociales de la Entidad
</t>
    </r>
    <r>
      <rPr>
        <b/>
        <sz val="11"/>
        <color rgb="FF000000"/>
        <rFont val="Arial Narrow"/>
        <family val="2"/>
      </rPr>
      <t>Evidencia: Evidencia campaña acompañamiento VIGIA</t>
    </r>
  </si>
  <si>
    <r>
      <t>En el primer semestre de 2023, se desarrolló un teams live con la participación del Ministerio de Transporte, el RUNT, la ANSV, Centros de Reconocimiento de Conductores y Organismos de Tránsito  con el fin de socializar la campaña #YaRenové y dar a conocer medidas para la renovación de licencias de conducción, espacio donde se resolvieron cada una de las inquietudes de los asistentes, sobre la temática de socialización.</t>
    </r>
    <r>
      <rPr>
        <b/>
        <sz val="11"/>
        <color rgb="FF000000"/>
        <rFont val="Calibri"/>
        <family val="2"/>
      </rPr>
      <t xml:space="preserve">
Evidencia: </t>
    </r>
    <r>
      <rPr>
        <sz val="11"/>
        <color rgb="FF000000"/>
        <rFont val="Calibri"/>
        <family val="2"/>
      </rPr>
      <t>2.2. Evidencia Teams Live #YaRenové
Adicionalmente la Delegatura de Tránsito realizó campaña sobre el registro y actualización de vigilados,  reporte de información subjetiva en el Sistema VIGIA,  a traves de la publicación y socialización de 10 videos explicativos en todas las redes sociales de la Entidad</t>
    </r>
    <r>
      <rPr>
        <b/>
        <sz val="11"/>
        <color rgb="FF000000"/>
        <rFont val="Calibri"/>
        <family val="2"/>
      </rPr>
      <t xml:space="preserve">
Evidencia:</t>
    </r>
    <r>
      <rPr>
        <sz val="11"/>
        <color rgb="FF000000"/>
        <rFont val="Calibri"/>
        <family val="2"/>
      </rPr>
      <t xml:space="preserve"> 2.2. Evidencia campaña acompañamiento VIGIA</t>
    </r>
  </si>
  <si>
    <r>
      <t xml:space="preserve">Se observó en la evidencia presentada por parte de la OAP, documento en pdf "Evidencia Teams Live #YaRenové " que el 7 de febrero de 2023 se realizó Teams Live </t>
    </r>
    <r>
      <rPr>
        <i/>
        <sz val="11"/>
        <color theme="1"/>
        <rFont val="Arial Narrow"/>
        <family val="2"/>
      </rPr>
      <t xml:space="preserve">"#YaRenové" con la siguiente temática: </t>
    </r>
    <r>
      <rPr>
        <sz val="11"/>
        <color theme="1"/>
        <rFont val="Arial Narrow"/>
        <family val="2"/>
      </rPr>
      <t>"establecer sinergias en pro del proceso de renovación de licencias de conducción", con la participación del Ministerio de Transporte, el RUNT, la ANSV, Centros de Reconocimiento de Conductores y Organismos de Tránsito.</t>
    </r>
  </si>
  <si>
    <r>
      <rPr>
        <b/>
        <sz val="11"/>
        <color theme="1"/>
        <rFont val="Arial Narrow"/>
        <family val="2"/>
      </rPr>
      <t xml:space="preserve">* Julio:  </t>
    </r>
    <r>
      <rPr>
        <sz val="11"/>
        <color theme="1"/>
        <rFont val="Arial Narrow"/>
        <family val="2"/>
      </rPr>
      <t>el día 27 de julio se realizó el lanzamiento de la cartilla de Transporte de mercancías: derechos y deberes, el cual fue trasmitido por medio de la red social YouTube Live, donde se buscó dar a conocer la funcionalidad de la herramienta.</t>
    </r>
  </si>
  <si>
    <t>Espacio gestionado en el cuatrimestre anterior</t>
  </si>
  <si>
    <t>Se allegó evidencia a la OCI por parte de la OAP; documento en pdf "1. CARTILLA Y GUÍA DE LOS DERECHOS Y DEBERES DE LOS USUARIOS DEL TRANSPORTE DE MERCANCÍAS" en el cual se observó pantallazo con la invitación y el enlace al Youtube Live donde se lanzó la cartilla para el transporte de mercancias: derechos y deberes" con fecha 27 de julio de 2023.</t>
  </si>
  <si>
    <r>
      <t xml:space="preserve">"Durante lo corrido del año se han realizado (3) espacios de dialogo virtual:
</t>
    </r>
    <r>
      <rPr>
        <b/>
        <sz val="11"/>
        <color theme="1"/>
        <rFont val="Arial Narrow"/>
        <family val="2"/>
      </rPr>
      <t>1, Facebook live 23/02/2023:</t>
    </r>
    <r>
      <rPr>
        <sz val="11"/>
        <color theme="1"/>
        <rFont val="Arial Narrow"/>
        <family val="2"/>
      </rPr>
      <t xml:space="preserve"> enl que se habla del componente de accesibilidaden la infraestructura del transporte y da a conocer los terminos del componente de la ley 1618, por medio de la cual se establecen las disposiciones para garantizar el pleno ejercicio de los derechos de las personas con discapacidad” Link: https://fb.watch/k035iMcZE5/
</t>
    </r>
    <r>
      <rPr>
        <b/>
        <sz val="11"/>
        <color theme="1"/>
        <rFont val="Arial Narrow"/>
        <family val="2"/>
      </rPr>
      <t>2. Teamslive: 16/03/2023.</t>
    </r>
    <r>
      <rPr>
        <sz val="11"/>
        <color theme="1"/>
        <rFont val="Arial Narrow"/>
        <family val="2"/>
      </rPr>
      <t xml:space="preserve"> Socializacion practicas de control al sobrepeso en la infraestructuras del pais. Link: 
Convocatoria socialización practicas de control del sobre peso infraestructura carretera del País-20230316_111029-Meeting Recording.mp4 
</t>
    </r>
    <r>
      <rPr>
        <b/>
        <sz val="11"/>
        <color theme="1"/>
        <rFont val="Arial Narrow"/>
        <family val="2"/>
      </rPr>
      <t>3, Youtube live el 18/08/2023:</t>
    </r>
    <r>
      <rPr>
        <sz val="11"/>
        <color theme="1"/>
        <rFont val="Arial Narrow"/>
        <family val="2"/>
      </rPr>
      <t xml:space="preserve"> el tema principal: La Superintendencia de Transporte implemento el Sistema de Información de Seguimiento e Implementación del Plan Estratégico de Seguridad Vial (SISI/PESV). Por medio de esta herramienta, los sujetos obligados legalmente deberán registrar, cargar los soportes/evidencias, mantener actualizada la información y documentación necesaria para la verificación y seguimiento por parte de la Superintendencia de Transporte de los PESV en cumplimiento de los parámetros dispuestos por el Ministerio de Transporte en la Resolución 20223040040595 del 12 de julio 2022 o aquella que la modifique.
 https://www.youtube.com/watch?v=8pWxK61Xi8c&amp;t=76s "
</t>
    </r>
  </si>
  <si>
    <r>
      <t xml:space="preserve">Se allegó evidencia de los espacios virtuales realizados por la Delegada de Concesiones e Infraestructura como se detalla a continuación:
1. Facebook live 23/02/2023: Tema: accesibilidaden la infraestructura del transporte; componente de la ley 1618, por medio de la cual se establecen las disposiciones para garantizar el pleno ejercicio de los derechos de las personas con discapacidad”
 Link: https://fb.watch/k035iMcZE5/
2. Teamslive: 16/03/2023. Tema: control al sobrepeso en la infraestructura del pais.
Enlace: 
https://twitter.com/Supertransporte/status/1636391015383969792
3, Youtube live el 8/08/2023: tema: </t>
    </r>
    <r>
      <rPr>
        <i/>
        <sz val="11"/>
        <color theme="1"/>
        <rFont val="Arial Narrow"/>
        <family val="2"/>
      </rPr>
      <t>"El Ministerio de Transporte y la Superintendencia de Transporte hacen la socialización de la Resolución 5178 del 24 de julio de 2023, referente al procedimiento institucional para la verificación y seguimiento a los Planes Estratégicos de Seguridad Vial. #NosMovemos #PorLaSeguridadVial"</t>
    </r>
    <r>
      <rPr>
        <sz val="11"/>
        <color theme="1"/>
        <rFont val="Arial Narrow"/>
        <family val="2"/>
      </rPr>
      <t xml:space="preserve">
Enlace:  https://www.youtube.com/watch?v=8pWxK61Xi8c&amp;t=76s "
</t>
    </r>
  </si>
  <si>
    <t>Se realizará en el tercer cuatrimestre</t>
  </si>
  <si>
    <t>Se realizó socialización y se generó un espacio de dialogo a las empresas de transporte fluvial, el objetivo fue compartirles los resultados del programa "indice de formalización fluvial" que se desarrolló en el marco de la estrategia "formalización para el cambio y la justicia social". fecha de realización: 18 de diciembre 2023.
Se presentan evidencias así:
Lista Asistencia: D. Puertos PAAC_Comp_3_Subcomp_2_Act_2.5_Evid_1_Lista_Asistencia_18dic23
Grabación TEAMS. Socialización resultados Índice de formalización fluvial-20231218_100812-Grabación de la reunión.mp4
Direccion enlace:
https://nam10.safelinks.protection.outlook.com/?url=https%3A%2F%2Fsupertransporte-my.sharepoint.com%2F%3Av%3A%2Fr%2Fpersonal%2Fmilenagarzon_supertransporte_gov_co%2FDocuments%2FGrabaciones%2FSocializaci%25C3%25B3n%2520resultados%2520%25C3%258Dndice%2520de%2520formalizaci%25C3%25B3n%2520fluvial-20231218_100812-Grabaci%25C3%25B3n%2520de%2520la%2520reuni%25C3%25B3n.mp4%3Fcsf%3D1%26web%3D1%26e%3DHoRDQ7&amp;data=05%7C02%7Cannysampayo%40supertransporte.gov.co%7C41611a35369445aea01808dc00a3d295%7C02f338c25dfa4ce99ed12e6f5524cc75%7C0%7C0%7C638385951226050021%7CUnknown%7CTWFpbGZsb3d8eyJWIjoiMC4wLjAwMDAiLCJQIjoiV2luMzIiLCJBTiI6Ik1haWwiLCJXVCI6Mn0%3D%7C3000%7C%7C%7C&amp;sdata=AULbrnqPHP5SrCGwe1qGA5rX%2Bb311pov%2BK2lOUskFRI%3D&amp;reserved=0</t>
  </si>
  <si>
    <t>La superTransporte participó activamente en la audiencia pública de rendición de cuentas del Ministerio de Transporte el día 17 de noviembre de 2023
https://www.youtube.com/watch?v=ERROdDUt8lU</t>
  </si>
  <si>
    <r>
      <t xml:space="preserve">Subcomponente 3
</t>
    </r>
    <r>
      <rPr>
        <sz val="11"/>
        <color theme="1"/>
        <rFont val="Arial Narrow"/>
        <family val="2"/>
      </rPr>
      <t>Responsabilidad para aplicar correctivos y acciones de mejora</t>
    </r>
  </si>
  <si>
    <t>Se realiza encuesta en la cual se recibieron 53 respuestas y se identificaron los temas a priorizar</t>
  </si>
  <si>
    <t>Se realiza la campaña #LaSuperRindeCuentas2023</t>
  </si>
  <si>
    <t>Posterior a la realización de la audiencia pública de rendición de cuentas se realiza encuesta de percepción para conocer la opinión de los asistentes, se obtuvo una calificación de 4 sobre 5</t>
  </si>
  <si>
    <t>"En el enlace a continuación, se encuentra en la pagina web de la entidad, el documento que da respuesta a las preguntas de los ciudadanos, planteadas en la Rendicion de Cuentas de la entidad. 
https://www.supertransporte.gov.co/documentos/2023/Noviembre/Planeacion_21/Respuestas-a-los-ciudadanos-Rendicion_de_Cuentas_2023.pdf
Se anexa como evidencia el documento mencionado en el arhivo:
D. P PAAC_Comp_3_Subcomp_3_Act_3.4_Evid_Respuestas_Ciudad_RendCuentas"</t>
  </si>
  <si>
    <t>Se realiza informe final de la estrategia de rendición de cuentas, en el cual se destacan los aspectos más importantes desarrollados para la vigencia</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</si>
  <si>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</si>
  <si>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</si>
  <si>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</si>
  <si>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</si>
  <si>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</si>
  <si>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</si>
  <si>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</si>
  <si>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</si>
  <si>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 realiza el informe trimestral 20235350039813</t>
  </si>
  <si>
    <t>Se realiza informe trimestral a junio</t>
  </si>
  <si>
    <t>Se observó memorando 20235350039813 del 27 de abril de 2023, en el cual se rindió informe de PQRS y de  las solicitudes recibidas en el periodo enero a marzo de 2023</t>
  </si>
  <si>
    <r>
      <t>Se observó en evidencia que la OAP allegó a la OCI, memorando No. 20235350039813 de fecha 27 de abril de 2023, con asunto: "</t>
    </r>
    <r>
      <rPr>
        <i/>
        <sz val="11"/>
        <color theme="1"/>
        <rFont val="Arial Narrow"/>
        <family val="2"/>
      </rPr>
      <t>Informe de gestión de atención al ciudadano trimestre i 2023"</t>
    </r>
    <r>
      <rPr>
        <sz val="11"/>
        <color theme="1"/>
        <rFont val="Arial Narrow"/>
        <family val="2"/>
      </rPr>
      <t>, el cual no corresponde al periodo objeto de seguimiento, sin embargo; se evidenció publicación en la página WEB de la Superintendencia de Transporte el informe de PQRDS del segundo trimestre y primer semestre de 2023 enlaces:
 https://www.supertransporte.gov.co/documentos/2023/Julio/Atencionciudadano_10/Informe-de-PQRDS-II-TRIMESTRE-2023.pdf
https://www.supertransporte.gov.co/documentos/2023/Julio/Atencionciudadano_10/Informe-de_PQRDS-I-SEMESTRE-2023.pdf</t>
    </r>
  </si>
  <si>
    <t>Se realizará el próximo cuatrimestre</t>
  </si>
  <si>
    <t>Se realiza la actualizacion y publicacion de la caracterizacion de usuarios - Grupos de interes</t>
  </si>
  <si>
    <r>
      <t xml:space="preserve">Se observó en evidencia allegada a la OCI documento pdf </t>
    </r>
    <r>
      <rPr>
        <i/>
        <sz val="11"/>
        <color theme="1"/>
        <rFont val="Arial Narrow"/>
        <family val="2"/>
      </rPr>
      <t xml:space="preserve">"Caracterizacion-de-Ciudadania-y-Grupos-de-Valor-2023"  </t>
    </r>
    <r>
      <rPr>
        <sz val="11"/>
        <color theme="1"/>
        <rFont val="Arial Narrow"/>
        <family val="2"/>
      </rPr>
      <t xml:space="preserve">la actualización del documento </t>
    </r>
    <r>
      <rPr>
        <i/>
        <sz val="11"/>
        <color theme="1"/>
        <rFont val="Arial Narrow"/>
        <family val="2"/>
      </rPr>
      <t xml:space="preserve">"CARACTERIZACIÓN DE CIUDADANÍA Y GRUPOS DE VALOR 2023" </t>
    </r>
    <r>
      <rPr>
        <sz val="11"/>
        <color theme="1"/>
        <rFont val="Arial Narrow"/>
        <family val="2"/>
      </rPr>
      <t xml:space="preserve"> con fechas de actualización en el cuadro de coontrol de cambios 25 de agosto y 1 de septiembre de 2023, así mismo; se evidenció que el mismo se cuentra debidamente publicado en la Cadena de Valor de la Superintendencia de Transporte. 
Del mismo modo; se observó publicación en la página WEB de la Superintendencia de Transporte el 3 de agosto de 2023
Enlace: 
https://www.supertransporte.gov.co/documentos/2023/Agosto/Atencionciudadano_03/Caracterizacion-de-Ciudadania-y-Grupos-de-Valor-2023.pdf</t>
    </r>
  </si>
  <si>
    <r>
      <rPr>
        <b/>
        <sz val="12"/>
        <color indexed="8"/>
        <rFont val="Arial Narrow"/>
        <family val="2"/>
      </rPr>
      <t>Subcomponente 2</t>
    </r>
    <r>
      <rPr>
        <sz val="12"/>
        <color indexed="8"/>
        <rFont val="Arial Narrow"/>
        <family val="2"/>
      </rPr>
      <t xml:space="preserve">
Fortalecimiento de los canales de atención</t>
    </r>
  </si>
  <si>
    <t>Se realiza la actualizacion y publicacion del protocolo de atencion al ciudadano</t>
  </si>
  <si>
    <t xml:space="preserve">Se evidenció en documento pdf  la actualización y divulgación del "PROTOCOLO
PARA EL RELACIONAMIENTO  CON EL CIUDADANO AÑO DE EMISIÓN: 2023" el cual se encuentra actualizado en la cadena de valor de la Superintendencia de Transporte. Así mismo; se observó la publicación del Protocolo en la página WEB de la Superintendencia de Transporte.
Menú: Transparencia y acceso información pública / Información entidad enlace: https://www.supertransporte.gov.co/documentos/2023/Julio/Atencionciudadano_14/Protocolo-para-el-Relacionamiento-con-el-Ciudadano-2023.pdf
</t>
  </si>
  <si>
    <t>El que esta en pagina web se encuentra actualizado, y se esta trabajando en el diseño de uno más interactivo</t>
  </si>
  <si>
    <r>
      <t>Se observó en las evidencias que allegó la OAP a la OCI documento pdf "Portafolio de Trámites y Servicios de la Superintendencia de Transporte" que el mismo se encuentra actualizado, divulgad</t>
    </r>
    <r>
      <rPr>
        <sz val="11"/>
        <rFont val="Arial Narrow"/>
        <family val="2"/>
      </rPr>
      <t>o y aprobado</t>
    </r>
    <r>
      <rPr>
        <sz val="11"/>
        <color theme="1"/>
        <rFont val="Arial Narrow"/>
        <family val="2"/>
      </rPr>
      <t xml:space="preserve"> en la página WEB de la SuperIntendencia de Transporte, en el siguiente enlace: 
https://www.supertransporte.gov.co/documentos/2023/Septiembre/Atencionciudadano_06/Portafolio-de-Tramites-y-Servicios-de-la-Superintendencia-de-Transporte.pdf
</t>
    </r>
  </si>
  <si>
    <t>Establecer con OTIC (responsable ORFEO) los mecanismo de medición de los tiempos específicos de respuesta de la entidad y por dependencia frente a las diferentes modalidades de petición.</t>
  </si>
  <si>
    <t>Se realizará el tercer cuatrimestre</t>
  </si>
  <si>
    <t>Se realizó socialización de trámite de licencias https://twitter.com/Supertransporte/status/1653096955822878720 
En el sitio web de la entidad en la sección de trámites se encuentra un video con la información registrada en Gov.co
Evidencia: Captura de pantalla
Enlace: https://www.supertransporte.gov.co/index.php//</t>
  </si>
  <si>
    <t>Actividad realizada en el primer cuatrimestre</t>
  </si>
  <si>
    <t>Esta actividad fue cumplida en el primer cuatrimestre</t>
  </si>
  <si>
    <t>Se realizó socialización de trámite de licencias.
Evidencia: Capturas de redes sociales como TikTok y Twitter
En el sitio web de la entidad en la sección de trámites se encuentra un video con la información registrada en Gov.co
Evidencia: Captura de pantalla
Enlace: https://www.supertransporte.gov.co/index.php//</t>
  </si>
  <si>
    <t>Se realizó socialización de trámite de licencias.
Evidencia: Capturas de redes sociales como TikTok y Twitter
En el sitio web de la entidad en la sección de trámites se encuentra un video con la información registrada en Gov.co
Evidencia: Captura de pantalla
Enlace: https://www.supertransporte.gov.co/index.php//
Actividad realizada en el primer cuatrimestre de 2023</t>
  </si>
  <si>
    <t>Se realizan informes de seguimiento remitidos Secretaria General: los radicados son :  20235350011383, 20235350024073, 20235350033643 y 20235350043243</t>
  </si>
  <si>
    <t>Se realizan informes de seguimiento remitidos Secretaria General: los radicados son :  20235350056983, 20235350068903, 20235350081763 y 20235350089433</t>
  </si>
  <si>
    <t xml:space="preserve">Se realiza memorando de informe con el analisis de los datos de las estadisticas de atencion </t>
  </si>
  <si>
    <t>Se observó memorandos 20235350011383, 20235350024073, 20235350033643 y 20235350043243, en los cuales se dio informe de las actividades del Grupo de Relacionamiento con el Ciudadano realizadas por la Superintendencia de Transporte en los meses de enero, febrero, marzo y abril de 2023</t>
  </si>
  <si>
    <r>
      <t xml:space="preserve">Se observó en los memorandos allegados como evidencia el seguimiento a la atención presencial al ciudadano y la  la atención telefónica a través del centro de contacto, que de cuenta de la interacción y gestión con el ciudadano con los siguientes radicados: 
Radicado No.  20235350056983, del 7 de junio de 2023, con asunto: </t>
    </r>
    <r>
      <rPr>
        <i/>
        <sz val="11"/>
        <color theme="1"/>
        <rFont val="Arial Narrow"/>
        <family val="2"/>
      </rPr>
      <t>"Informe de Gestión de Relacionamiento con el Ciudadano mayo de 2023"</t>
    </r>
    <r>
      <rPr>
        <sz val="11"/>
        <color theme="1"/>
        <rFont val="Arial Narrow"/>
        <family val="2"/>
      </rPr>
      <t xml:space="preserve">
Radicado No. . 20235350068903 del 7 de julio de 2023, con asunto: "</t>
    </r>
    <r>
      <rPr>
        <i/>
        <sz val="11"/>
        <color theme="1"/>
        <rFont val="Arial Narrow"/>
        <family val="2"/>
      </rPr>
      <t>Informe de Gestión de Relacionamiento con el Ciudadano junio de 2023"</t>
    </r>
    <r>
      <rPr>
        <sz val="11"/>
        <color theme="1"/>
        <rFont val="Arial Narrow"/>
        <family val="2"/>
      </rPr>
      <t xml:space="preserve">
Radicado No.20235350081763 del 14 de agosto de 2023 </t>
    </r>
    <r>
      <rPr>
        <i/>
        <sz val="11"/>
        <color theme="1"/>
        <rFont val="Arial Narrow"/>
        <family val="2"/>
      </rPr>
      <t xml:space="preserve">"Informe de Gestión de Relacionamiento con el Ciudadano julio de 2023"
</t>
    </r>
    <r>
      <rPr>
        <sz val="11"/>
        <color theme="1"/>
        <rFont val="Arial Narrow"/>
        <family val="2"/>
      </rPr>
      <t xml:space="preserve">Radicado No. 20235350089433 de fecha 5 de septiembre de 2023 " "Informe de Gestión de Relacionamiento con el Ciudadano agosto de 2023"
</t>
    </r>
  </si>
  <si>
    <t>Se presentará en el tercer cuatrimestre</t>
  </si>
  <si>
    <r>
      <rPr>
        <b/>
        <sz val="12"/>
        <color indexed="8"/>
        <rFont val="Arial Narrow"/>
        <family val="2"/>
      </rPr>
      <t xml:space="preserve">Subcomponente 3
</t>
    </r>
    <r>
      <rPr>
        <sz val="12"/>
        <color indexed="8"/>
        <rFont val="Arial Narrow"/>
        <family val="2"/>
      </rPr>
      <t>Talento humano</t>
    </r>
  </si>
  <si>
    <t xml:space="preserve">Grupo de Talento Humano: se realizó capacitación sobre la cultura del buen servicio, con el equipo de regionales, de manera híbrida (presencial y virtual). Las evidencias se encuentran en la Carpeta 4. Servicio al ciudadano / 3.1 Capacitación buen servicio, correspondientes a los Anexos 1 al 3.
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 Las evidencias de las capacitaciones complementarias se encuentran en la Carpeta 4. Servicio al ciudadano / 3.1 Capacitación buen servicio, correspondientes a los Anexos 4 y 5. </t>
  </si>
  <si>
    <r>
      <rPr>
        <b/>
        <sz val="11"/>
        <color theme="1"/>
        <rFont val="Arial Narrow"/>
        <family val="2"/>
      </rPr>
      <t>Grupo de Talento Humano:</t>
    </r>
    <r>
      <rPr>
        <sz val="11"/>
        <color theme="1"/>
        <rFont val="Arial Narrow"/>
        <family val="2"/>
      </rPr>
      <t xml:space="preserve"> esta actividad ya se reportó en el primer cuatrimestre.  </t>
    </r>
  </si>
  <si>
    <r>
      <rPr>
        <b/>
        <sz val="11"/>
        <color theme="1"/>
        <rFont val="Arial Narrow"/>
        <family val="2"/>
      </rPr>
      <t xml:space="preserve">Grupo de Talento Humano: </t>
    </r>
    <r>
      <rPr>
        <sz val="11"/>
        <color theme="1"/>
        <rFont val="Arial Narrow"/>
        <family val="2"/>
      </rPr>
      <t xml:space="preserve">esta actividad ya se reportó en el primer cuatrimestre.  </t>
    </r>
  </si>
  <si>
    <r>
      <t>Según evidencias suministradas por el Grupo de Talento Humano: se observó que realizaron capacitación sobre la cultura del buen servicio, con el equipo de regionales, de manera híbrida (presencial y virtual).
Así mismo, manifestó el Grupo de Talento Humano que "</t>
    </r>
    <r>
      <rPr>
        <i/>
        <sz val="8"/>
        <color theme="1"/>
        <rFont val="Arial Narrow"/>
        <family val="2"/>
      </rPr>
      <t>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t>
    </r>
    <r>
      <rPr>
        <sz val="8"/>
        <color theme="1"/>
        <rFont val="Arial Narrow"/>
        <family val="2"/>
      </rPr>
      <t>. "</t>
    </r>
  </si>
  <si>
    <r>
      <t>Según evidencias suministradas por el Grupo de Talento Humano: se observó que realizaron capacitación sobre la cultura del buen servicio, con el equipo de regionales, de manera híbrida (presencial y virtual).
Así mismo, manifestó el Grupo de Talento Humano que "</t>
    </r>
    <r>
      <rPr>
        <i/>
        <sz val="11"/>
        <color theme="1"/>
        <rFont val="Arial Narrow"/>
        <family val="2"/>
      </rPr>
      <t>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t>
    </r>
    <r>
      <rPr>
        <sz val="11"/>
        <color theme="1"/>
        <rFont val="Arial Narrow"/>
        <family val="2"/>
      </rPr>
      <t>. "
Esta actividad se ejecutó en el primer cuatrimestre de 2023</t>
    </r>
  </si>
  <si>
    <r>
      <t xml:space="preserve">Grupo de Talento Humano: </t>
    </r>
    <r>
      <rPr>
        <sz val="11"/>
        <color rgb="FF000000"/>
        <rFont val="Arial Narrow"/>
        <family val="2"/>
      </rPr>
      <t>se realizará en el siguiente cuatrimestre.</t>
    </r>
  </si>
  <si>
    <r>
      <rPr>
        <b/>
        <sz val="11"/>
        <color theme="1"/>
        <rFont val="Arial Narrow"/>
        <family val="2"/>
      </rPr>
      <t xml:space="preserve">Grupo de Talento Humano: </t>
    </r>
    <r>
      <rPr>
        <sz val="11"/>
        <color theme="1"/>
        <rFont val="Arial Narrow"/>
        <family val="2"/>
      </rPr>
      <t>por medio del Plan Institucional de Capacitación, se realizó la capacitación de Servicio al Ciudadano. La evidencia se encuentra en la Carpeta 4. Servicio al ciudadano / 3.2 Capacitación Servicio al Ciudadano, correspondiente al Anexo 1.</t>
    </r>
  </si>
  <si>
    <r>
      <rPr>
        <b/>
        <sz val="11"/>
        <color theme="1"/>
        <rFont val="Arial Narrow"/>
        <family val="2"/>
      </rPr>
      <t>Grupo de Talento Humano:</t>
    </r>
    <r>
      <rPr>
        <sz val="11"/>
        <color theme="1"/>
        <rFont val="Arial Narrow"/>
        <family val="2"/>
      </rPr>
      <t xml:space="preserve"> esta actividad ya se reportó en el segundo cuatrimestre.  </t>
    </r>
  </si>
  <si>
    <r>
      <t xml:space="preserve">Se evidenció  en documento en PDF "Anx1_Informe cap servicio al ciudadano.pdf" que se capacitó a los funcionarios de Relacionamiento con el Ciudadano en: 
Comunicación empática
</t>
    </r>
    <r>
      <rPr>
        <i/>
        <sz val="11"/>
        <color theme="1"/>
        <rFont val="Arial Narrow"/>
        <family val="2"/>
      </rPr>
      <t xml:space="preserve">• "Escucha activa
• Empatía
• Rapport
• Estrategias básicas para establecer y mantener rapport con los ciudadanos 
• Conceptos esenciales del servicio al ciudadano
• Ciclo de servicio y experiencia
• Cual es el ciclo d servicio para los usuarios de la superintendencia de transporte
• Como establecer una buena experiencia de servicio con el ciudadano".
</t>
    </r>
    <r>
      <rPr>
        <sz val="11"/>
        <color theme="1"/>
        <rFont val="Arial Narrow"/>
        <family val="2"/>
      </rPr>
      <t xml:space="preserve">
Así mismo: se observó que la capacitación se realizó del 30 de mayo al 5 de junio de 2023 en tres sesiones, cada sesión de tres horas.</t>
    </r>
  </si>
  <si>
    <r>
      <t>Grupo de Talento Humano:</t>
    </r>
    <r>
      <rPr>
        <sz val="11"/>
        <color rgb="FF000000"/>
        <rFont val="Arial Narrow"/>
        <family val="2"/>
      </rPr>
      <t xml:space="preserve"> se realizará en el siguiente cuatrimestre.</t>
    </r>
  </si>
  <si>
    <r>
      <rPr>
        <b/>
        <sz val="11"/>
        <color theme="1"/>
        <rFont val="Arial Narrow"/>
        <family val="2"/>
      </rPr>
      <t xml:space="preserve">Grupo de Talento Humano: </t>
    </r>
    <r>
      <rPr>
        <sz val="11"/>
        <color theme="1"/>
        <rFont val="Arial Narrow"/>
        <family val="2"/>
      </rPr>
      <t>se incorporó en la reinducción general capacitación en la política de atencion al ciudadano. Por medio de memorando No. 20235020049123 del 23 de mayo de 2023, se invitó a todos los servidores públicos y se compartió un instructivo para realizar la reinducción general a través de la plataforma E-learning. Asimismo, se compartieron banners por medio del Boletín Informativo de la Secretaría General. Las evidencias se encuentran en la Carpeta 4. Servicio al ciudadano / 3.3 Reinducción Política de Servicio al Ciudadano, correspondientes a los Anexos 1 al 6.</t>
    </r>
  </si>
  <si>
    <r>
      <t xml:space="preserve">Se observó en memorano No. 20235020049123 de fecha 23 de mayo de 2023, con asunto: </t>
    </r>
    <r>
      <rPr>
        <i/>
        <sz val="11"/>
        <color theme="1"/>
        <rFont val="Arial Narrow"/>
        <family val="2"/>
      </rPr>
      <t xml:space="preserve">"Reinducción General Superintendencia de Transporte", </t>
    </r>
    <r>
      <rPr>
        <sz val="11"/>
        <color theme="1"/>
        <rFont val="Arial Narrow"/>
        <family val="2"/>
      </rPr>
      <t>la invitación a los servidores públicos a  realizar la reinducción general de la Superintendencia de Transporte a través de la plataforma E_x0002_learning, así mismo; se compartió enlace donde se podía consultar instructivo "</t>
    </r>
    <r>
      <rPr>
        <i/>
        <sz val="11"/>
        <color theme="1"/>
        <rFont val="Arial Narrow"/>
        <family val="2"/>
      </rPr>
      <t xml:space="preserve">GTH-IN-003 Realización de la Reinducción General Supertransporte”, </t>
    </r>
    <r>
      <rPr>
        <sz val="11"/>
        <color theme="1"/>
        <rFont val="Arial Narrow"/>
        <family val="2"/>
      </rPr>
      <t xml:space="preserve"> el cual se encuentra en la Cadena de Valor, del mismo modo los servidores púiblicos debían adjuntar el certificado de realización de la reinducción. 
También se observó en la evidencias allegadas los banners compartidos en los Boletines Informativo de fechas 25 y 31 de mayo de 2023 y 7 de junio de 2023, invitando a realizar la reinducción.</t>
    </r>
  </si>
  <si>
    <r>
      <rPr>
        <b/>
        <sz val="12"/>
        <color indexed="8"/>
        <rFont val="Arial Narrow"/>
        <family val="2"/>
      </rPr>
      <t xml:space="preserve">Subcomponente 4
</t>
    </r>
    <r>
      <rPr>
        <sz val="12"/>
        <color indexed="8"/>
        <rFont val="Arial Narrow"/>
        <family val="2"/>
      </rPr>
      <t>Normativo y procedimental</t>
    </r>
  </si>
  <si>
    <t>Se realizará el siguiente cuatrimestre</t>
  </si>
  <si>
    <t>Se realiza la actualizacion y publicacion de la carta de trato digno al usuario</t>
  </si>
  <si>
    <r>
      <t xml:space="preserve">En las evidencias allegadas a la OCI se observó que el 28 de junio de 2023 a través del boletín informagtivo de la SuperIntendencia #SuperInformados, se sociliazó con los servidores públicos y contratistas la </t>
    </r>
    <r>
      <rPr>
        <i/>
        <sz val="11"/>
        <rFont val="Arial Narrow"/>
        <family val="2"/>
      </rPr>
      <t>"CARTA DE TRATO DIGNO DE LOS CIUDADANOS DE LA SUPERINTENDENCIA DE TRANSPORTE"</t>
    </r>
    <r>
      <rPr>
        <sz val="11"/>
        <rFont val="Arial Narrow"/>
        <family val="2"/>
      </rPr>
      <t xml:space="preserve">
Del mismo modo; se evidenció que la misma, se encuentra publicada en la página WEB de la entidad; enlace: https://www.supertransporte.gov.co/documentos/2023/Junio/Atencionciudadano_23/Carta-de-Trato-Digno-al-Ciudadano-2023_.pdf
</t>
    </r>
  </si>
  <si>
    <r>
      <t xml:space="preserve">Subcomponente 5
</t>
    </r>
    <r>
      <rPr>
        <sz val="12"/>
        <color rgb="FF000000"/>
        <rFont val="Arial Narrow"/>
        <family val="2"/>
      </rPr>
      <t>Relacionamiento con el ciudadano</t>
    </r>
  </si>
  <si>
    <r>
      <rPr>
        <b/>
        <sz val="11"/>
        <color theme="1"/>
        <rFont val="Arial Narrow"/>
        <family val="2"/>
      </rPr>
      <t>Delegatura de Protección a Usuarios</t>
    </r>
    <r>
      <rPr>
        <sz val="11"/>
        <color theme="1"/>
        <rFont val="Arial Narrow"/>
        <family val="2"/>
      </rPr>
      <t xml:space="preserve">
Los planes de </t>
    </r>
    <r>
      <rPr>
        <b/>
        <sz val="11"/>
        <color theme="1"/>
        <rFont val="Arial Narrow"/>
        <family val="2"/>
      </rPr>
      <t>Prevención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19</t>
    </r>
    <r>
      <rPr>
        <sz val="11"/>
        <color theme="1"/>
        <rFont val="Arial Narrow"/>
        <family val="2"/>
      </rPr>
      <t xml:space="preserve"> acciones realizadas de </t>
    </r>
    <r>
      <rPr>
        <b/>
        <sz val="11"/>
        <color theme="1"/>
        <rFont val="Arial Narrow"/>
        <family val="2"/>
      </rPr>
      <t>19</t>
    </r>
    <r>
      <rPr>
        <sz val="11"/>
        <color theme="1"/>
        <rFont val="Arial Narrow"/>
        <family val="2"/>
      </rPr>
      <t xml:space="preserve"> acciones programadas.
Las acciones realizadas corresponden a los programas: 
</t>
    </r>
    <r>
      <rPr>
        <b/>
        <sz val="11"/>
        <color theme="1"/>
        <rFont val="Arial Narrow"/>
        <family val="2"/>
      </rPr>
      <t>I. Equipaje Informado</t>
    </r>
    <r>
      <rPr>
        <sz val="11"/>
        <color theme="1"/>
        <rFont val="Arial Narrow"/>
        <family val="2"/>
      </rPr>
      <t xml:space="preserve">, en donde se desarrollaron las siguientes tareas: 
1. Jornadas de capacitación y socialización a empresas de transporte terrestre; (enero&gt;EI)
2. Proyección de documento informativo; (enero&gt;EI)
3. Visitas pedagógicas a empresas de transporte terrestre. (marzo&gt;EI)
4. Envió de requerimientos de difusión de información sobre equipaje a las empresas de transporte terrestre. (abril&gt;EI)
</t>
    </r>
    <r>
      <rPr>
        <b/>
        <sz val="11"/>
        <color theme="1"/>
        <rFont val="Arial Narrow"/>
        <family val="2"/>
      </rPr>
      <t>II. Taller Atención a Usuarios</t>
    </r>
    <r>
      <rPr>
        <sz val="11"/>
        <color theme="1"/>
        <rFont val="Arial Narrow"/>
        <family val="2"/>
      </rPr>
      <t xml:space="preserve">, programa en donde se desarrollaron las siguientes tareas: 
5. Alianzas internas y con entidades externas. (marzo&gt;TEAU)
6. Elaboración del material del taller. (abril&gt;TEAU)
</t>
    </r>
    <r>
      <rPr>
        <b/>
        <sz val="11"/>
        <color theme="1"/>
        <rFont val="Arial Narrow"/>
        <family val="2"/>
      </rPr>
      <t>III. Comercio Electrónico Transparente – Terrestre</t>
    </r>
    <r>
      <rPr>
        <sz val="11"/>
        <color theme="1"/>
        <rFont val="Arial Narrow"/>
        <family val="2"/>
      </rPr>
      <t xml:space="preserve">, en donde se desarrollaron las siguientes tareas:
7. Construcción de base de datos; (enero&gt;CET)
8. Construcción del material; (febrero&gt;CET)
9. Invitación a jornadas de capacitación y sensibilización de empresas de transporte terrestre; (febrero&gt;CET)
10. Jornadas de capacitación. (marzo&gt;CET)
</t>
    </r>
    <r>
      <rPr>
        <b/>
        <sz val="11"/>
        <color theme="1"/>
        <rFont val="Arial Narrow"/>
        <family val="2"/>
      </rPr>
      <t>IV. Verificación de Información de Tiquete</t>
    </r>
    <r>
      <rPr>
        <sz val="11"/>
        <color theme="1"/>
        <rFont val="Arial Narrow"/>
        <family val="2"/>
      </rPr>
      <t xml:space="preserve">, en donde se desarrollaron las siguientes tareas:
11. Jornadas de capacitación y socialización de empresas de transporte acuático de pasajeros; (marzo&gt;VITI)
12. Proyección de documento informativo; (marzo&gt;VITI)
13. Invitaciones a las empresas de transporte acuático. (abril&gt;)
</t>
    </r>
    <r>
      <rPr>
        <b/>
        <sz val="11"/>
        <color theme="1"/>
        <rFont val="Arial Narrow"/>
        <family val="2"/>
      </rPr>
      <t>V. Seguimiento a la Publicación e Información de Tarifas</t>
    </r>
    <r>
      <rPr>
        <sz val="11"/>
        <color theme="1"/>
        <rFont val="Arial Narrow"/>
        <family val="2"/>
      </rPr>
      <t xml:space="preserve">, en donde se desarrollaron las siguientes tareas:
14. Visitas de verificación a las aerolíneas internacionales; (marzo&gt;PIT)
15. Envió de comunicaciones con recomendaciones a las aerolíneas internacionales. (abril&gt;PIT)
</t>
    </r>
    <r>
      <rPr>
        <b/>
        <sz val="11"/>
        <color theme="1"/>
        <rFont val="Arial Narrow"/>
        <family val="2"/>
      </rPr>
      <t>VI. Acompañamiento y Evaluación de Políticas de Transporte de Menores Edad</t>
    </r>
    <r>
      <rPr>
        <sz val="11"/>
        <color theme="1"/>
        <rFont val="Arial Narrow"/>
        <family val="2"/>
      </rPr>
      <t xml:space="preserve">, en donde se desarrollaron las siguientes tareas:
16. Invitaciones a participar en el programa a las empresas de modo aéreo; (enero&gt;POTRAME)
17. Reiteraciones a las invitaciones a las empresas de modo aéreo; (febrero&gt;POTRAME)
18. Evaluación de políticas y comunicaciones a las aerolíneas; (marzo&gt;POTRAME)
19. Jornada de capacitación del régimen normativo en transporte de menores de edad. (marzo&gt;POTRAME)
</t>
    </r>
    <r>
      <rPr>
        <b/>
        <sz val="11"/>
        <color theme="1"/>
        <rFont val="Arial Narrow"/>
        <family val="2"/>
      </rPr>
      <t>Los planes de Promoción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11</t>
    </r>
    <r>
      <rPr>
        <sz val="11"/>
        <color theme="1"/>
        <rFont val="Arial Narrow"/>
        <family val="2"/>
      </rPr>
      <t xml:space="preserve"> acciones realizadas de </t>
    </r>
    <r>
      <rPr>
        <b/>
        <sz val="11"/>
        <color theme="1"/>
        <rFont val="Arial Narrow"/>
        <family val="2"/>
      </rPr>
      <t>11</t>
    </r>
    <r>
      <rPr>
        <sz val="11"/>
        <color theme="1"/>
        <rFont val="Arial Narrow"/>
        <family val="2"/>
      </rPr>
      <t xml:space="preserve"> acciones programadas. 
Las acciones realizadas corresponden a los programas:
</t>
    </r>
    <r>
      <rPr>
        <b/>
        <sz val="11"/>
        <color theme="1"/>
        <rFont val="Arial Narrow"/>
        <family val="2"/>
      </rPr>
      <t>I. PODCAST</t>
    </r>
    <r>
      <rPr>
        <sz val="11"/>
        <color theme="1"/>
        <rFont val="Arial Narrow"/>
        <family val="2"/>
      </rPr>
      <t xml:space="preserve">, en donde se desarrollaron las siguientes tareas: 
1. Elaboración de contenido del primero episodio; (enero&gt;PODCAST)
2. Grabación y edición de episodios. (febrero&gt;PODCAST)
3. Publicación del primer episodio. (abril&gt;PODCAST)
4. Elaboración de contenido del episodio 2; (abril&gt;PODCAST)
</t>
    </r>
    <r>
      <rPr>
        <b/>
        <sz val="11"/>
        <color theme="1"/>
        <rFont val="Arial Narrow"/>
        <family val="2"/>
      </rPr>
      <t>II. Cartilla y Guía de los Derechos y Deberes de los Usuarios del Transporte de Mercancías</t>
    </r>
    <r>
      <rPr>
        <sz val="11"/>
        <color theme="1"/>
        <rFont val="Arial Narrow"/>
        <family val="2"/>
      </rPr>
      <t xml:space="preserve">, en donde se desarrollaron las siguientes tareas:
5. Construcción del contenido. (febrero&gt;CGDDTM)
6. Diagramación del documento. (marzo&gt;CGDDTM)
7. Publicación a comentarios del documento. (abril&gt;CGDDTM)
</t>
    </r>
    <r>
      <rPr>
        <b/>
        <sz val="11"/>
        <color theme="1"/>
        <rFont val="Arial Narrow"/>
        <family val="2"/>
      </rPr>
      <t>III. Curso E-learning de Protección Contractua</t>
    </r>
    <r>
      <rPr>
        <sz val="11"/>
        <color theme="1"/>
        <rFont val="Arial Narrow"/>
        <family val="2"/>
      </rPr>
      <t>l, en donde se desarrollaron las siguientes tareas:
8. Propuesta de las temáticas y actividades de los módulos de los cursos; (enero&gt;CEPC)
9. Diagramación y diseño del Módulo 1: El contrato de transporte; (febrero&gt;CEPC)
10.Diagramación y diseño del Módulo 2: Derecho a la protección contractual; (marzo&gt;CEPC)
11.Diagramación y diseño del Módulo 3: Derecho a la protección contractual y certificado de terminación del curso. (abril&gt;CEPC)</t>
    </r>
  </si>
  <si>
    <r>
      <t xml:space="preserve">Los </t>
    </r>
    <r>
      <rPr>
        <i/>
        <sz val="11"/>
        <color theme="1"/>
        <rFont val="Arial Narrow"/>
        <family val="2"/>
      </rPr>
      <t>planes de Prevenció</t>
    </r>
    <r>
      <rPr>
        <sz val="11"/>
        <color theme="1"/>
        <rFont val="Arial Narrow"/>
        <family val="2"/>
      </rPr>
      <t xml:space="preserve">n de la Delegatura para la Protección de Usuarios del Sector Transporte del segundo cuatrimestre se ejecutaron en un 100 %, lo que corresponde a </t>
    </r>
    <r>
      <rPr>
        <b/>
        <sz val="11"/>
        <color theme="1"/>
        <rFont val="Arial Narrow"/>
        <family val="2"/>
      </rPr>
      <t xml:space="preserve">19 </t>
    </r>
    <r>
      <rPr>
        <sz val="11"/>
        <color theme="1"/>
        <rFont val="Arial Narrow"/>
        <family val="2"/>
      </rPr>
      <t xml:space="preserve">acciones realizadas de </t>
    </r>
    <r>
      <rPr>
        <b/>
        <sz val="11"/>
        <color theme="1"/>
        <rFont val="Arial Narrow"/>
        <family val="2"/>
      </rPr>
      <t xml:space="preserve">19 </t>
    </r>
    <r>
      <rPr>
        <sz val="11"/>
        <color theme="1"/>
        <rFont val="Arial Narrow"/>
        <family val="2"/>
      </rPr>
      <t xml:space="preserve">acciones programadas.
Las acciones realizadas corresponden a los programas: 
</t>
    </r>
    <r>
      <rPr>
        <b/>
        <sz val="11"/>
        <color theme="1"/>
        <rFont val="Arial Narrow"/>
        <family val="2"/>
      </rPr>
      <t>I. Equipaje Informado,</t>
    </r>
    <r>
      <rPr>
        <sz val="11"/>
        <color theme="1"/>
        <rFont val="Arial Narrow"/>
        <family val="2"/>
      </rPr>
      <t xml:space="preserve"> en donde se desarrollaron las siguientes tareas: 
1. Reuniones y mesa de trabajo con empresas y terminales de transporte terrestre; (mayo&gt;EI)
2. Visitas de inspección a empresas de transporte terrestre; (julio&gt;EI)
3. Jornadas de capacitación y socialización a empresas de transporte acuático. (agosto&gt;EI)
</t>
    </r>
    <r>
      <rPr>
        <b/>
        <sz val="11"/>
        <color theme="1"/>
        <rFont val="Arial Narrow"/>
        <family val="2"/>
      </rPr>
      <t>II. Taller Atención a Usuarios</t>
    </r>
    <r>
      <rPr>
        <sz val="11"/>
        <color theme="1"/>
        <rFont val="Arial Narrow"/>
        <family val="2"/>
      </rPr>
      <t xml:space="preserve">, programa en donde se desarrollaron las siguientes tareas: 
4. Preparación del evento. (mayo&gt;TEAU)
5. Invitación a las empresas. (junio&gt;TEAU)
6. Talleres - Sesiones. (agosto&gt;TEAU)
</t>
    </r>
    <r>
      <rPr>
        <b/>
        <sz val="11"/>
        <color theme="1"/>
        <rFont val="Arial Narrow"/>
        <family val="2"/>
      </rPr>
      <t>III. Comercio Electrónico Transparente – Terrestre,</t>
    </r>
    <r>
      <rPr>
        <sz val="11"/>
        <color theme="1"/>
        <rFont val="Arial Narrow"/>
        <family val="2"/>
      </rPr>
      <t xml:space="preserve"> en donde se desarrollaron las siguientes tareas:
7. Visitas de verificación; (mayo&gt;CET)
8. Comunicación de resultados; (julio&gt;CET)
9. Análisis y gestión de las respuestas; (agosto&gt;CET)
</t>
    </r>
    <r>
      <rPr>
        <b/>
        <sz val="11"/>
        <color theme="1"/>
        <rFont val="Arial Narrow"/>
        <family val="2"/>
      </rPr>
      <t>IV. Verificación de Información de Tiquete,</t>
    </r>
    <r>
      <rPr>
        <sz val="11"/>
        <color theme="1"/>
        <rFont val="Arial Narrow"/>
        <family val="2"/>
      </rPr>
      <t xml:space="preserve"> en donde se desarrollaron las siguientes tareas:
10. Comunicación de los resultados del análisis del tiquete; (junio&gt;VITI)
11. Comunicaciones de cierre para empresas de transporte acuático de pasajeros.; (agosto&gt;VITI)
12. Jornadas de capacitación y socialización a empresas de transporte terrestre de pasajeros por carretera. (agosto&gt;VITI)
13. Documento informativo y/o piezas gráficas. (agosto&gt;VITI)
</t>
    </r>
    <r>
      <rPr>
        <b/>
        <sz val="11"/>
        <color theme="1"/>
        <rFont val="Arial Narrow"/>
        <family val="2"/>
      </rPr>
      <t>V. Seguimiento a la Publicación e Información de Tarifas</t>
    </r>
    <r>
      <rPr>
        <sz val="11"/>
        <color theme="1"/>
        <rFont val="Arial Narrow"/>
        <family val="2"/>
      </rPr>
      <t xml:space="preserve">, en donde se desarrollaron las siguientes tareas:
14. Jornadas de capacitación, orientación y socialización a las aerolíneas internacionales; (mayo&gt;PIT)
15. Visitas de inspección a las aerolíneas internacionales. (julio&gt;PIT)
16. Comunicaciones con requerimiento de plan de acción a las aerolíneas internacionales. (agosto&gt;PIT)
</t>
    </r>
    <r>
      <rPr>
        <b/>
        <sz val="11"/>
        <color theme="1"/>
        <rFont val="Arial Narrow"/>
        <family val="2"/>
      </rPr>
      <t>VI. Acompañamiento y Evaluación de Políticas de Transporte de Menores Edad</t>
    </r>
    <r>
      <rPr>
        <sz val="11"/>
        <color theme="1"/>
        <rFont val="Arial Narrow"/>
        <family val="2"/>
      </rPr>
      <t xml:space="preserve">, en donde se desarrollaron las siguientes tareas:
17. Comunicación de resultados a las empresas de modo aéreo; (junio&gt;POTRAME)
18. Invitaciones a participar en el programa a las empresas de modo terrestre; (junio&gt;POTRAME)
19. Reiteraciones a las invitaciones a participar en el programa a las empresas de modo terrestre; (junio&gt;POTRAME)
Los </t>
    </r>
    <r>
      <rPr>
        <i/>
        <sz val="11"/>
        <color theme="1"/>
        <rFont val="Arial Narrow"/>
        <family val="2"/>
      </rPr>
      <t>planes de Promoción</t>
    </r>
    <r>
      <rPr>
        <sz val="11"/>
        <color theme="1"/>
        <rFont val="Arial Narrow"/>
        <family val="2"/>
      </rPr>
      <t xml:space="preserve"> de la Delegatura para la Protección de Usuarios del Sector Transporte del segundo cuatrimestre se ejecutaron en un 100 %, lo que corresponde a </t>
    </r>
    <r>
      <rPr>
        <b/>
        <sz val="11"/>
        <color theme="1"/>
        <rFont val="Arial Narrow"/>
        <family val="2"/>
      </rPr>
      <t>8</t>
    </r>
    <r>
      <rPr>
        <sz val="11"/>
        <color theme="1"/>
        <rFont val="Arial Narrow"/>
        <family val="2"/>
      </rPr>
      <t xml:space="preserve"> acciones realizadas de </t>
    </r>
    <r>
      <rPr>
        <b/>
        <sz val="11"/>
        <color theme="1"/>
        <rFont val="Arial Narrow"/>
        <family val="2"/>
      </rPr>
      <t>8</t>
    </r>
    <r>
      <rPr>
        <sz val="11"/>
        <color theme="1"/>
        <rFont val="Arial Narrow"/>
        <family val="2"/>
      </rPr>
      <t xml:space="preserve"> acciones programadas. 
Las acciones realizadas corresponden a los programas:
</t>
    </r>
    <r>
      <rPr>
        <b/>
        <sz val="11"/>
        <color theme="1"/>
        <rFont val="Arial Narrow"/>
        <family val="2"/>
      </rPr>
      <t>I. PODCAST</t>
    </r>
    <r>
      <rPr>
        <sz val="11"/>
        <color theme="1"/>
        <rFont val="Arial Narrow"/>
        <family val="2"/>
      </rPr>
      <t xml:space="preserve">, en donde se desarrollaron las siguientes tareas: 
1. Grabación y edición del segundo episodio; (mayo&gt;PODCAST)
2. Publicación del segundo episodio; (junio&gt;PODCAST)
3. Elaboración de contenido del tercer episodio; (agosto&gt;PODCAST)
</t>
    </r>
    <r>
      <rPr>
        <b/>
        <sz val="11"/>
        <color theme="1"/>
        <rFont val="Arial Narrow"/>
        <family val="2"/>
      </rPr>
      <t>II. Cartilla y Guía de los Derechos y Deberes de los Usuarios del Transporte de Mercancías</t>
    </r>
    <r>
      <rPr>
        <sz val="11"/>
        <color theme="1"/>
        <rFont val="Arial Narrow"/>
        <family val="2"/>
      </rPr>
      <t>, en donde se desarrollaron las siguientes tareas:
4. Aplicación de comentarios; (mayo&gt;CGDDTM)
6. Aprobación del documento final; (junio&gt;CGDDTM)
7. Publicación: (julio&gt;CGDDTM)
III. Curso E-learning de Protección Contractual, en donde se desarrollaron las siguientes tareas:
8. Publicación del curso; (mayo&gt;CEPC))</t>
    </r>
  </si>
  <si>
    <r>
      <rPr>
        <sz val="11"/>
        <rFont val="Arial Narrow"/>
        <family val="2"/>
      </rPr>
      <t xml:space="preserve">Se observó en las evidencias presentadas las siguentes actividades para </t>
    </r>
    <r>
      <rPr>
        <b/>
        <sz val="11"/>
        <rFont val="Arial Narrow"/>
        <family val="2"/>
      </rPr>
      <t>PROMOCION DE USUARIOS</t>
    </r>
    <r>
      <rPr>
        <sz val="11"/>
        <rFont val="Arial Narrow"/>
        <family val="2"/>
      </rPr>
      <t xml:space="preserve">: capacitación E-LEARNING DE PROTECCIÓN CONTRACTUAL, Cartilla y guía de los D&amp;D de los usuarios del transporte de mercancías, podcast de sensibilización. 
Para </t>
    </r>
    <r>
      <rPr>
        <b/>
        <sz val="11"/>
        <rFont val="Arial Narrow"/>
        <family val="2"/>
      </rPr>
      <t>PREVENCIÓN DE USUARIOS</t>
    </r>
    <r>
      <rPr>
        <sz val="11"/>
        <rFont val="Arial Narrow"/>
        <family val="2"/>
      </rPr>
      <t xml:space="preserve"> se evidenció: Socialización sobre comercio electrónico transparente, acompañamiento y evaluación de políticas de transporte de menores de edad, equipaje informado, seguimiento a la publicación e información de tarifas, taller entrenamiento y atención a Usuarios, verificación de información de tiquetes, con sus respectivas piezas y presentaciones de capacitación, asi mismo; las listas de invitación y listas de asistencia. </t>
    </r>
  </si>
  <si>
    <t xml:space="preserve">En las evidencias que allegó la OAP, se obervó que durante el cuatrimestre se realizaron las siguientes acciones de prevención:
(CET) COMERCIO ELECTRONICO TRANSPARENTE - TERRESTRE
(EI) EQUIPAJE INFORMADO
(POTRAME) PROGRAMA DE ACOMPAÑAMIENTO Y EVALUACION DE POLITICAS DE TRANSPORTE DE MENORES EDAD
(PIT) PROGRAMA DE SEGUIMIENTO A LA PUBLICACIÓN E INFO. DE TARIFAS
(TEAU) TALLER ENTRENAMIENTO ATENCION A USUARIOS
 (VITI) VERIFICACIÓN DE INFORMACIÓN DE TIQUETE, entre otras. 
 Así mismo; se observó las listas de asistencias para aquellas acciones de prevención que aplicaba.
Adicionalmente se observó las siguientes acciones de Promoción: 
(CGDDTM) CARTILLA Y GUÍA DE LOS DERECHOS Y DEBERES DE LOS USUARIOS DEL TRANSPORTE DE MERCANCÍAS
PODCAST "EPISODIO # 2 FECHA: 15 DE JUNIO DE 2023 TEMA: TEMPORADA ALTA Y RECOMENDACIONES A LA HORA DE VIAJAR " "hHISTORIA AUXILIAR DE VUELO"
Así mismo, se evidenció que en la página WEB de la Super Intendencia se cuenta con el módulo "Plataforma E-learning" de capacitacion para la protección a usuarios del sector transporte. 
Enlace: https://elearning.supertransporte.gov.co/
</t>
  </si>
  <si>
    <t>se realiza el informe cuatrimestral indicado con el memorando 20235350043253, se socializa a traves de orfeo</t>
  </si>
  <si>
    <t>se realiza el informe cuatrimestral indicado con el memorando 20235350089473, se socializa a traves de orfeo</t>
  </si>
  <si>
    <t>Se realiza el memorando de informe cuatrimestral</t>
  </si>
  <si>
    <t xml:space="preserve">Se observó en memorando No. 20235350043253 del 8 de mayo de 2023 la socialización de la medición cuatrimestral de satisfacción y percepción sobre la atención prestada por los diferentes canales de atención de la Super Intendencia de Transporte. </t>
  </si>
  <si>
    <r>
      <t xml:space="preserve">Se observó memorando No.  20235350089473 de fecha 5 de septiembre de 2023 enviado por el Coordinador GIT Relacionamiento con el Ciudadano a la Secretaria General, con asunto: </t>
    </r>
    <r>
      <rPr>
        <i/>
        <sz val="11"/>
        <rFont val="Arial Narrow"/>
        <family val="2"/>
      </rPr>
      <t>"Informe II cuatrimestre 2023"</t>
    </r>
    <r>
      <rPr>
        <sz val="11"/>
        <rFont val="Arial Narrow"/>
        <family val="2"/>
      </rPr>
      <t xml:space="preserve">, en el cual se presentó informe de medición Cuatrimestral a través de los canales virtual, presencial y Telefónico. 
</t>
    </r>
  </si>
  <si>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</si>
  <si>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</si>
  <si>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</si>
  <si>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</si>
  <si>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Se consolidó y socializó una matriz con la información del menú transparencia de acuerdo a la Resolución 1519 de 2020 (Anexo 2. Menú de Transparencia y acceso a la información pública) indicando los procesos responsables</t>
  </si>
  <si>
    <t>Actividad cumplida en el primer cuatrimestre, en donde se consolidó y socializó una Matriz con la información del menú de transparencia, de acuerdo con la Resolución 1519 de 2020 (Anexo 2 Menú de Transparencia y Acceso a la información pública, indicando los procesos responsables.</t>
  </si>
  <si>
    <t>Se evidenció archivo en Excel ÍNDICE DE TRANSPARENCIA Y ACCESO A LA INFORMACIÓN 
Matriz de Cumplimiento en la cual se consolidó la información del anexo 2 del Indice de Transparencia y Acceso a la Información Pública - ITA. Asi mismo, se observó en correo electrónico del 28 de febrero de 2023 la socialización de los responsables del Cumplimiento Matriz Índice de Transparencia y Acceso a la
Información-ITA, se consultó en enlace: https://www.procuraduria.gov.co/Pages/ita.aspx.</t>
  </si>
  <si>
    <t>Se evidenció archivo en Excel ÍNDICE DE TRANSPARENCIA Y ACCESO A LA INFORMACIÓN 
Matriz de Cumplimiento en la cual se consolidó la información del anexo 2 del Indice de Transparencia y Acceso a la Información Pública - ITA. Asi mismo, se observó en correo electrónico del 28 de febrero de 2023 la socialización de los responsables del Cumplimiento Matriz Índice de Transparencia y Acceso a la
Información-ITA, se consultó en enlace: https://www.procuraduria.gov.co/Pages/ita.aspx.
Actividad cumplida en el primer cuatrimestre</t>
  </si>
  <si>
    <r>
      <t>Se llevó a cabo mesa de trabajo con funcionarios de la Oficina de Tecnologías de la Información y las comunicaciones, en donde se les solicitó la creación de una nueva categoría en el GLPI, dentro del Portal web institucional - Nuevas Publicaciones, incluir una que diga "Publicaciones en Botón de Transparencia", la idea es que esta nueva quede como subcategoría de Nuevas Publicaciones</t>
    </r>
    <r>
      <rPr>
        <sz val="11"/>
        <color rgb="FFFF0000"/>
        <rFont val="Arial Narrow"/>
        <family val="2"/>
      </rPr>
      <t>.</t>
    </r>
    <r>
      <rPr>
        <b/>
        <sz val="11"/>
        <color rgb="FFFF0000"/>
        <rFont val="Arial Narrow"/>
        <family val="2"/>
      </rPr>
      <t xml:space="preserve">
</t>
    </r>
    <r>
      <rPr>
        <sz val="11"/>
        <color rgb="FFFF0000"/>
        <rFont val="Arial Narrow"/>
        <family val="2"/>
      </rPr>
      <t xml:space="preserve">Se actualizaron varios niveles entre los que se encuentran: .9.DATOS ABIERTOS en los  siguientes conjuntos:
Operación de pasajeros y despacho de vehículos en la modalidad de transporte de pasajeros por carretera, Trafico Portuario Marítimo en Colombia, Número de contenedores según tráfico portuario por zonas portuarias de Colombia.
</t>
    </r>
    <r>
      <rPr>
        <sz val="11"/>
        <rFont val="Arial Narrow"/>
        <family val="2"/>
      </rPr>
      <t xml:space="preserve">Activos de Información.
Se verificaron las publicaciones realizadas antes del 31 de enero, sobre los planes a que hace referencia el artículo 74 de la Ley 1474 del 2011 y el Decreto 612 del 2018 de acuerdo con las orientaciones del Manual Operativo del Modelo Integrado de Planeación y Gestión (MIPG). 
</t>
    </r>
  </si>
  <si>
    <t xml:space="preserve">Se llevó a cabo mesa de trabajo con funcionarios del proceso misional Relacionamiento con el Ciudadadano, con el objetivo de indicarles que en la nueva Matriz Vigilancia del Cumplimiento Normativo de la Ley 1712 de 2014- Version 2023., expedida por la Procuraduría General de la Nación , la cual en esta  nueva versión solo incluyeron la Información  adicional  de Solicitudes  de  Información, la cual se encuentra justo en la parte final de la matriz, en adjunto, y fue dada a conocer en la reunión que sostuvimos,  en resumen requieren la siguiente información:
El numero de cada una de las solicitudes recibidas, trasladadas, negadas y tiempo de respuesta.
Y se les solicitó mantener actualizada dicha información exigida por la Ley estaturaria 1712 de 2014.
Se verificaron las nuevas publicaciones de la categoría en el GLPI, dentro de "Publicaciones en Botón de Transparencia", subcategoría de Nuevas Publicaciones(se adjunta en las evidencias).Se actualizaron varios niveles entre los que se encuentran: 
En el menú Nivel I, numeral 4. PLANEACIÓN "Presupuesto e Informes", menú Nivel II numeral 4.4. Proyectos de Inversión se publicó cada proyecto de inversión, según la fecha de inscripción en el respectivo Banco de Programas y Proyectos de Inversión,  así como cada tres (3) meses el avance de ejecución de dichos proyectos, link: https://www.supertransporte.gov.co/documentos/2023/Septiembre/Planeacion_13/Fortalecimiento-a-la-Supervision-Integral_1er-trimestre.xlsx
https://www.supertransporte.gov.co/documentos/2023/Septiembre/Planeacion_13/Mejoramiento-de-la-Gestion-y-Capacidad-Institucional_1er-trimestre.xlsx
https://www.supertransporte.gov.co/documentos/2023/Septiembre/Planeacion_13/Fortalecimiento-a-la-Supervision-Integral_2do-trimestre.xlsx
https://www.supertransporte.gov.co/documentos/2023/Septiembre/Planeacion_13/Mejoramiento-de-la-Gestion-y-Capacidad-Institucional_2do-trimestre.xlsx
.En el menú Nivel I 4. PLANEACIÓN.” Presupuesto e Informes"., menú Nivel II Subnivel 4.9 Informe sobre Defensa Pública y Prevención del Daño Antijurídico., se solicitó a la Oficina Asesora Jurídica la publicación de la actualización del reporte de la Política de Prevención del daño Antijuridico, en el botón de transparencia  y se verificó la publicación., link: https://www.supertransporte.gov.co/documentos/2023/Octubre/Juridica_03/ReportePPDA_2022-2023.pdf
.Participación Ciudadana: Se publica para dar a conocer y para comentarios el proyecto de resolución y su anexo técnico "Por la cual se modifica el Título IV de la Circular Única de Infraestructura y Transporte y su anexo técnico “CAPÍTULO 1. INFORMACIÓN SUBJETIVA” , link: https://www.supertransporte.gov.co/index.php/participacion-ciudadana/
.Informe de rendición de cuentas 2023, link:  
https://www.supertransporte.gov.co/index.php/informes-de-rendicion-de-cuentas/
</t>
  </si>
  <si>
    <t xml:space="preserve">En evidencias preseentadas por la Oficina Asesora de Planeación se observó el avance a la verificación de la información del botón de transparecia en cual se consultó en el enlace: http://mesadeservicio.supertransporte.gov.co/glpi/front/tracking.injector.php - para verificar la creación de una nueva Publicación, denominada "Publicaciones en Botón de Transparencia", con el fin de llevar la estadística de las solicitudes de actualización del Botón de Transparencia.
Se actualizaron varios niveles entre los que se encuentran: .9.DATOS ABIERTOS en los  siguientes conjuntos:Operación de pasajeros y despacho de vehículos en la modalidad de transporte de pasajeros por carretera, enlace: https://www.datos.gov.co/Transporte/Operaci-n-de-pasajeros-y-despacho-de-veh-culos-en-/eh75-8ah6
Tráfico Portuario Marítimo en Colombia, Número de contenedores según tráfico portuario por zonas portuarias de Colombia, enlace: https://www.datos.gov.co/Transporte/Trafico-Portuario-Mar-timo-En-Colombia/5r3g-zv5z
Número de contenedores, por tráfico portuario, enlace: https://www.datos.gov.co/Transporte/N-mero-de-contenedores-seg-n-tr-fico-portuario-por/7tvr-cx9w
</t>
  </si>
  <si>
    <r>
      <t xml:space="preserve">No se aportaron evidencias para este Subcomponente, toda vez que la fecha de ejecución de la misma está prevista para el tercer cuatrimestres de 2023; no obstante; en el primer cuatrimestre presentó avance por lo cual el % de avance regsitrado en el trimestre anterior se conserva
</t>
    </r>
    <r>
      <rPr>
        <b/>
        <sz val="11"/>
        <color theme="1"/>
        <rFont val="Arial Narrow"/>
        <family val="2"/>
      </rPr>
      <t xml:space="preserve">Recomendación: 
</t>
    </r>
    <r>
      <rPr>
        <sz val="11"/>
        <color theme="1"/>
        <rFont val="Arial Narrow"/>
        <family val="2"/>
      </rPr>
      <t>Teniendo en cuenta que la información publicada en el menú transparencia de la página WEB de la Superintendencia, es de interés general para los ciudadanos, el seguimiento que asegure que la infromación se encuentra actualizada debe ser permanente durante el año.</t>
    </r>
  </si>
  <si>
    <t xml:space="preserve">Se realizaron varios ajustes de las las observaciones dadas en el informe de la Procuraduría 2022, entre las que se encuentran: Los datos de contacto de la Línea anticorrupción en el Footer o pie de página, Informes Trimestrales sobre acceso a información, quejas y reclamos. Publicar el informe, en materia de seguimiento sobre las quejas y reclamos, conforme  lo establecido en el artículo 54 de la Ley 190 de 1995 y al que hace referencia el decreto reglamentario 2641 del 2012.
</t>
  </si>
  <si>
    <t xml:space="preserve">En el menú Nivel I, numeral 4. PLANEACIÓN "Presupuesto e Informes", menú Nivel II 14.10 - Informes trimestrales sobre acceso a información, quejas y reclamos Se observa una vez leído el informe PQRDS II Trimestre 2023 publicado en el Botón de Transparencia: Que continúan haciendo falta las principales recomendaciones sugeridas por los particulares que tengan por objeto mejorar el servicio que preste la entidad, racionalizar el empleo de los recursos disponibles y hacer más participativa la gestión pública, lo cual es una exigencia establecida en el artículo 54 de la Ley 190 de 1.995. Además, se solicitó incluir en el menú destacado la sección de Noticias, en el menú Nivel I, numeral14. SECCIÓN DE NOTICIAS menú Nivel II 14.1. Sección de Noticias que establece: En la página principal, el sujeto obligado publicará las noticias más relevantes para la ciudadanía y los grupos de valor. La información deberá publicarse de acuerdo a las pautas o lineamientos en materia de lenguaje claro, accesibilidad y usabilidad.
Así mismo, se cumplió con las publicaciones en en el menú Nivel I, numeral 8. INFORMACIÓN ESPECÍFICA
 PARA GRUPOS DE INTERÉS, menú Nivel II 8.1. Información para  Grupos Específicos 8.1.2. Información para Mujeres: Cada entidad deberá identificar la información específica para grupos de interés, conforme con su caracterización, y como mínimo la siguiente:     -Información para niños, niñas y adolescentes, Información para Mujeres.
Se realizan las publicaciones solicitadas a demanda
</t>
  </si>
  <si>
    <t xml:space="preserve">Se realizaron varios ajustes de las las observaciones dadas en el informe de la Procuraduría 2022, entre las que se encuentran: Informes Trimestrales sobre acceso a información, quejas y reclamos: Publicar el informe, en materia de seguimiento sobre las quejas y reclamos, conforme  lo establecido en el artículo 54 de la Ley 190 de 1995 y al que hace referencia el decreto reglamentario 2641 del 2012.
Así mismo, se cumplió con las publicaciones en el menú Nivel I, numeral 8. INFORMACIÓN ESPECÍFICA .PARA GRUPOS DE INTERÉS, menú Nivel II 8.1. Información para Grupos Específicos 8.1.2. Información para Mujeres: Cada entidad deberá identificar la información específica para grupos de interés, conforme con su caracterización, y como mínimo la siguiente: 
 Información para Mujeres., se trasparentó en el link: https://www.supertransporte.gov.co/index.php/transparencia-informacion-especifica-para-grupos-de-interes/informacion-para-mujeres/ 
En el Menú Participa se estructuró la caja de herramientas y se realizaron varias publicaciones, link: https://www.supertransporte.gov.co/index.php/participa/ 
Además se publicó la Estrategia de participación ciudadana en el marco de las publicaciones del plan institucional y el seguimiento realizado: 
 https://www.supertransporte.gov.co/documentos/2023/Junio/Planeacion_02/Seguimiento-a-la-estrategia-participacion-ciudadana-(abril).xlsx 
En el menú Nivel I, numeral 6. Contenido del Menú Participa, menú Nivel II 6.1 Descripción General, 6.1.5. Publicar el Plan Anticorrupción y de Atención al Ciudadano (PAAC), se publicaron los Planes Anticorrupción y Atención al Ciudadano-PAAC y seguimiento: 
https://www.supertransporte.gov.co/documentos/2023/Junio/Administrativa_06/PAAC_2023-V2-aprobado-31-may-2023.xlsx 
En el nivel 6. CONTENIDO DEL MENÚ PARTICIPA., subnivel 6.2 Estructura y Secciones del menú "PARTICIPA" Item 6.2.4. Colaboración e innovación: 6.2.4.a. y siguientes: Disponer un espacio para consulta sobre temas o problemáticas: Se realizaron observaciones y recomendaciones a lo publicado en el botón de transparencia, como son: Que la entidad publique una problemática y se diseña una estrategia colaborativa, se pueden definir retos sobre ello, se elige una propuesta y se explica el porqué de haberla elegido
</t>
  </si>
  <si>
    <t>Según información suministrada por la Oficina Asesora de Planeación, se realizó seguimiento y actualización de la información del menú de transparencia teniendo en cuenta lo establecido en la Resolución 1519 del 2020 en cuanto a ajustes en los datos de contacto de la Línea anticorrupción en el Footer o pie de página, Informes Trimestrales sobre acceso a información, quejas y reclamos.</t>
  </si>
  <si>
    <r>
      <t>Conforme las evidencias suminuistradas por la OAP a la OCI, se pudo observar que la Oficina Asesora de Planeación, realizó actualización y segumiento de la ionformación del menú de Transparencia de acuerdo con lo establecido en la Resolución 1519 de 2020 referente a: 
menú Nivel I, numeral 4. PLANEACIÓN "Presupuesto e Informes", menú Nivel II 14.10 - Informes trimestrales sobre acceso a información, quejas y reclamos.
Así mismo; el 25 de julio de 2023 la OAP, solicitó incluir en el menú destacado la sección de Noticias, en el menú Nivel I, numeral 14. SECCIÓN DE NOTICIAS  
También se evidenció la publicación de INFORMACIÓN ESPECÍFICA
 PARA GRUPOS DE INTERÉS, menú Nivel II 8.1. Información para  Grupos Específicos 8.1.2.</t>
    </r>
    <r>
      <rPr>
        <i/>
        <sz val="11"/>
        <color theme="1"/>
        <rFont val="Arial Narrow"/>
        <family val="2"/>
      </rPr>
      <t xml:space="preserve"> Información para Mujeres: Cada entidad deberá identificar la información específica para grupos de interés, conforme con su caracterización, y como mínimo la siguiente:     -Información para niños, niñas y adolescentes, Información para Mujeres, conforme lo establece "ANEXONo2_RESOLUCION_NUMERO_1519_DE_2020"</t>
    </r>
    <r>
      <rPr>
        <sz val="11"/>
        <color theme="1"/>
        <rFont val="Arial Narrow"/>
        <family val="2"/>
      </rPr>
      <t xml:space="preserve">
Se realizan las publicaciones solicitadas a demanda
</t>
    </r>
  </si>
  <si>
    <t>Esta actividad se realizará el tercer cuatrimestre de la vigencia</t>
  </si>
  <si>
    <t xml:space="preserve"> Posterior a realizar la revisión de lo establecido en Resolución 1519 de 2020, Anexo técnico 2, Lineamientos para publicar información en el Menú Participa sobre participación ciudadana en la gestión pública Versión 1 nos percatamos de que se implementó el botón participa con perspectivas acordes a los lineamientos inicialmente establecidos, sin embargo, posterior a este nuevo análisis y revisión se buscará realizar la implementación desde la Oficina Asesora de Planeación y demás áreas que sean requeridas.</t>
  </si>
  <si>
    <t>1.6</t>
  </si>
  <si>
    <t>Se actualizan los siguientes conjuntos:
1. Operación de pasajeros y despacho de vehículos en la modalidad de transporte de pasajeros por carretera - 1/may
2. Trafico Portuario Marítimo En Colombia - 28/abr
3. Número de contenedores según tráfico portuario por zonas portuarias de Colombia.28/feb</t>
  </si>
  <si>
    <t>Se actualizan los siguientes datos:
1. Operación de pasajeros y despacho de vehículos en la modalidad de transporte de pasajeros por carretera
2. Trafico Portuario Marítimo En Colombia
3. Número de contenedores según tráfico portuario por zonas portuarias de Colombia.
4. Tráfico de pasajeros y carga férreo en Colombia</t>
  </si>
  <si>
    <t>Ser observó la actualización, publicación y socialización de los datos abiertos con que cuenta la Entidad, enlace: https://www.datos.gov.co/Transporte/Trafico-Portuario-Mar-timo-En-Colombia/5r3g-zv5z</t>
  </si>
  <si>
    <t xml:space="preserve">Se observó en las evidencias allegadas a la OCI y en la página web de la entidad que con corte a 31 de agosto de 2023; la OAP actualizó la siguiente información de datos abiertos: 
Número de contenedores según tráfico portuario por zonas portuarias de Colombia.
Plan Anual De Adquisiciones
Información Presupuestal gastos de la Superintendencia de Transporte
Información Presupuestal de ingresos Superintendencia de Transporte
Tráfico de pasajeros y carga férreo en Colombia
Enlace: https://datos.gov.co/browse?Informaci%C3%83%C2%B3n-de-la-Entidad_Nombre-de-la-Entidad=Superintendencia+de+Transporte&amp;Informaci%C3%B3n-de-la-Entidad_Nombre-de-la-Entidad=Superintendencia+de+Transporte&amp;sortBy=last_modified&amp;utf8=%E2%9C%93
</t>
  </si>
  <si>
    <t>1.7</t>
  </si>
  <si>
    <t>Se realizará tan pronto salgan los resultados del IDI</t>
  </si>
  <si>
    <r>
      <rPr>
        <sz val="11"/>
        <color rgb="FF000000"/>
        <rFont val="Arial Narrow"/>
        <family val="2"/>
      </rPr>
      <t xml:space="preserve">Acorde con el cronograma V2  publicado por el Departamento Administrativo los resultados serán publicados el día 15 de septiembre de 2023 teniendo en cuenta los ajustes que tuvo el aplicativo FURAG por lo cual se amplió el plazo para realizar el reporte; teniendo en cuenta lo anterior esta actividad se reportará en el tercer cuatrimestre.
</t>
    </r>
    <r>
      <rPr>
        <b/>
        <sz val="11"/>
        <color rgb="FF000000"/>
        <rFont val="Arial Narrow"/>
        <family val="2"/>
      </rPr>
      <t xml:space="preserve">Evidencia: </t>
    </r>
    <r>
      <rPr>
        <sz val="11"/>
        <color rgb="FF000000"/>
        <rFont val="Arial Narrow"/>
        <family val="2"/>
      </rPr>
      <t>Cronograma de Función Pública</t>
    </r>
  </si>
  <si>
    <t>Posterior a recibir los resultados del IDI 2022 se realiza la publicación en el sitio web de la entidad en el portal de transparencia, por el boletín informativo y por redes sociales</t>
  </si>
  <si>
    <r>
      <t>Se evidenció en archivo PDF "</t>
    </r>
    <r>
      <rPr>
        <i/>
        <sz val="11"/>
        <color theme="1"/>
        <rFont val="Arial Narrow"/>
        <family val="2"/>
      </rPr>
      <t>Cronograma FURAG vigencia 2022"</t>
    </r>
    <r>
      <rPr>
        <sz val="11"/>
        <color theme="1"/>
        <rFont val="Arial Narrow"/>
        <family val="2"/>
      </rPr>
      <t xml:space="preserve">  el cual titula; "</t>
    </r>
    <r>
      <rPr>
        <i/>
        <sz val="11"/>
        <color theme="1"/>
        <rFont val="Arial Narrow"/>
        <family val="2"/>
      </rPr>
      <t>Medición del Desempeño Institucional MDI Cronograma medición  vigencia 2022 Versión 2"</t>
    </r>
    <r>
      <rPr>
        <sz val="11"/>
        <color theme="1"/>
        <rFont val="Arial Narrow"/>
        <family val="2"/>
      </rPr>
      <t xml:space="preserve"> que de acuerdo con el cronograma definido por el DAFP la publicación de los resultados del IDI se realizará el 15 de septiembre de 2023 y teniendo en cuenta que el presente seguimiento se realiza a corte 31 de agosto, este subcomponentese será evaluado en el próximo cuatrimestre. </t>
    </r>
  </si>
  <si>
    <t>1.8</t>
  </si>
  <si>
    <t>30 de abril / 
31 de agosto / 
31 de diciembre</t>
  </si>
  <si>
    <t>Para el primer cuatrimestre no se solicitó actualización para los trámites del SUIT</t>
  </si>
  <si>
    <t>Para el segundo cuatrimestre no se realizan ajustes a Trámites, OPAS y Consultas publicados en SUIT; los datos se encuentran actualizados.</t>
  </si>
  <si>
    <t>Se realiza la revisión, no se presentan ajustes</t>
  </si>
  <si>
    <t>De acuerdo a información suministrada por la Oficina Asesora de Planeación manifiesta que para el primer cuatrimestre no se solicitó actualización para los trámites del SUIT, así como tampoco en el Otros Procedimientos Administrativos - OPAS.</t>
  </si>
  <si>
    <t>1.9</t>
  </si>
  <si>
    <r>
      <rPr>
        <b/>
        <sz val="11"/>
        <rFont val="Arial Narrow"/>
        <family val="2"/>
      </rPr>
      <t>Gestión Contractual:</t>
    </r>
    <r>
      <rPr>
        <sz val="11"/>
        <rFont val="Arial Narrow"/>
        <family val="2"/>
      </rPr>
      <t xml:space="preserve"> Se carga evidencia de contratos
</t>
    </r>
    <r>
      <rPr>
        <b/>
        <sz val="11"/>
        <rFont val="Arial Narrow"/>
        <family val="2"/>
      </rPr>
      <t xml:space="preserve">Grupo de Talento Humano: </t>
    </r>
    <r>
      <rPr>
        <sz val="11"/>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(01 Enero, 02 Febrero, 03 Marzo y 04 Abril) / RIESGO 1
Para el primer cuatrimestre de 2023, se implementaron los siguientes controles, de acuerdo con lo establecido en el mapa de riesgos (RIESGO 1):  
CONTROL 1: el(la) servidor(a) público(a) encargado del SIGEP II verifica las personas que deben actualizar la hoja de vida y/o declaración de bienes y rentas, a través del monitoreo de los datos que pueden ser consultados en el aplicativo.
Enero: se realizó monitoreo de la actualización de hoja de vida (12 registros de datos actualizados). En cuanto a la declaración de bienes y rentas, el aplicativo actualmente no permite generar el monitoreo, motivo por el cual se realizó solicitud a soporte del DAFP, cuya evidencia se encuentra cargada en el Repositorio de Evidencias. 
Febrero: se realizó monitoreo de la actualización de hoja de vida y declaración de bienes y rentas (17 registros de datos actualizados).
Marzo: se realizó monitoreo de la actualización de hoja de vida y declaración de bienes y rentas (15 registros de datos actualizados).
Abril: se realizó monitoreo de la actualización de hoja de vida y declaración de bienes y rentas (127 registros de datos actualizados).
Número total de registros de datos actualizados en el primer cuatrimestre: 171
CONTROL 2: el(la) servidor(a) público(a) designado(a) verifica  que se imparte la información necesaria para actualizar los datos en SIGEP II, por medio de la inducción general, banners, recordatorios y/o asesoría personalizada a través de correo electrónico o la plataforma Microsoft Teams. 
Enero: se realizó el curso Inducción General Supertransporte, a través de la plataforma E-learning, y asesorías personalizadas, por medio de correo electrónico, para la actualización de la información en SIGEP II.
Febrero: se realizaron sesorías personalizadas, por medio de correo electrónico, para la actualización de la información en SIGEP II.
Marzo: se realizó Inducción General Supertransporte en la plataforma E-learning, banner por Boletín Informativo y asesorías personalizadas por medio de correo electrónico, para la actualización de la información en SIGEP II.
Abril: se realizó Inducción General Supertransporte en la plataforma E-learning, banners por Boletín Informativo y asesorías personalizadas por medio de correo electrónico, para la actualización de la información en SIGEP II.
CONTROL 3: el(la) servidor(a) público(a) designado(a) verifica que se reporten los casos de incumplimiento ante el Grupo de Control Interno Disciplinario, a través de memorando.  
Enero: no se reportaron casos de incumplimiento ante el Grupo de Control Interno Disciplinario.
Febrero: no se reportaron casos de incumplimiento ante el Grupo de Control Interno Disciplinario.
Marzo: no se reportaron casos de incumplimiento ante el Grupo de Control Interno Disciplinario.
Abril: no se reportaron casos de incumplimiento ante el Grupo de Control Interno Disciplinario."
</t>
    </r>
  </si>
  <si>
    <r>
      <rPr>
        <b/>
        <sz val="11"/>
        <color rgb="FF000000"/>
        <rFont val="Arial Narrow"/>
        <family val="2"/>
      </rPr>
      <t xml:space="preserve">Grupo de Gestión Contractual: </t>
    </r>
    <r>
      <rPr>
        <sz val="11"/>
        <color rgb="FF000000"/>
        <rFont val="Arial Narrow"/>
        <family val="2"/>
      </rPr>
      <t>Para el segundo cuatrimestre se publicaron 614 contratos</t>
    </r>
    <r>
      <rPr>
        <b/>
        <sz val="11"/>
        <color rgb="FF000000"/>
        <rFont val="Arial Narrow"/>
        <family val="2"/>
      </rPr>
      <t xml:space="preserve">
Grupo de Talento Humano: </t>
    </r>
    <r>
      <rPr>
        <sz val="11"/>
        <color rgb="FF000000"/>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(05 Mayo, 06 Junio, 07 Julio y 08 Agosto) / RIESGO 1
Para el segundo cuatrimestre de 2023 se implementaron los siguientes controles, de acuerdo con lo establecido en el mapa de riesgos (RIESGO 1):  
</t>
    </r>
    <r>
      <rPr>
        <b/>
        <sz val="11"/>
        <color rgb="FF000000"/>
        <rFont val="Arial Narrow"/>
        <family val="2"/>
      </rPr>
      <t>CONTROL 1:</t>
    </r>
    <r>
      <rPr>
        <sz val="11"/>
        <color rgb="FF000000"/>
        <rFont val="Arial Narrow"/>
        <family val="2"/>
      </rPr>
      <t xml:space="preserve"> el(la) servidor(a) público(a) encargado del SIGEP II verifica las personas que deben actualizar la hoja de vida y/o declaración de bienes y rentas, a través del monitoreo de los datos que pueden ser consultados en el aplicativo.
Mayo: se realizó monitoreo de la actualización de hoja de vida y declaración de bienes y rentas (425 registros de datos actualizados).
Junio: se realizó monitoreo de la actualización de hoja de vida y declaración de bienes y rentas (13 registros de datos actualizados).
Julio: se realizó monitoreo de la actualización de hoja de vida y declaración de bienes y rentas (208 registros de datos actualizados).
Agosto: se realizó monitoreo de la actualización de hoja de vida y declaración de bienes y rentas (18 registros de datos actualizados).
Número total de registros de datos actualizados en el segundo cuatrimestre: 664
</t>
    </r>
    <r>
      <rPr>
        <b/>
        <sz val="11"/>
        <color rgb="FF000000"/>
        <rFont val="Arial Narrow"/>
        <family val="2"/>
      </rPr>
      <t xml:space="preserve">CONTROL 2: </t>
    </r>
    <r>
      <rPr>
        <sz val="11"/>
        <color rgb="FF000000"/>
        <rFont val="Arial Narrow"/>
        <family val="2"/>
      </rPr>
      <t xml:space="preserve">el(la) servidor(a) público(a) designado(a) verifica  que se imparte la información necesaria para actualizar los datos en SIGEP II, por medio de la inducción general, banners, recordatorios y/o asesoría personalizada a través de correo electrónico o la plataforma Microsoft Teams. 
Mayo: se realizó Inducción y Reinducción General Supertransporte en la plataforma E-learning, banners por Boletín Informativo y asesorías personalizadas por medio de correo electrónico, para la actualización de la información en SIGEP II.
Junio: se realizó Inducción y Reinducción General Supertransporte por medio de la plataforma E-learning y asesorías personalizadas por medio de correo electrónico, para la actualización de la información en SIGEP II.
Julio: se realizó Inducción y Reinducción General Supertransporte por medio de la plataforma E-learning y asesorías personalizadas por medio de correo electrónico, para la actualización de la información en SIGEP II.
Agosto: se realizó Inducción y Reinducción General Supertransporte por medio de la plataforma E-learning y asesorías personalizadas por medio de correo electrónico, para la actualización de la información en SIGEP II.
</t>
    </r>
    <r>
      <rPr>
        <b/>
        <sz val="11"/>
        <color rgb="FF000000"/>
        <rFont val="Arial Narrow"/>
        <family val="2"/>
      </rPr>
      <t xml:space="preserve">CONTROL 3: </t>
    </r>
    <r>
      <rPr>
        <sz val="11"/>
        <color rgb="FF000000"/>
        <rFont val="Arial Narrow"/>
        <family val="2"/>
      </rPr>
      <t>el(la) servidor(a) público(a) designado(a) verifica que se reporten los casos de incumplimiento ante el Grupo de Control Interno Disciplinario, a través de memorando.  
Mayo: desde el Grupo de Talento se compartieron banners por medio del Boletín Informativo de Secretaría General con toda la información necesaria para realizar la actualización de la información en SIGEP II (Anexos 1 al 7) y se remitieron correos electrónicos de recordatorio (Anx8_Actu_Sergio_Rojas_May). El servidor público realizó la actualización de declaración de bienes y rentas el 31 de mayo de 2023, pero quedó guardada en el sistema como borrador. Sin embargo, una vez informada la novedad al servidor público, éste realizó el ajuste correspondiente. Por último, el Grupo de Talento Humano informó este caso al Grupo de Control Interno Disciplinario (Anx9_Memo_Sergio_Rojas). 
Junio: no se reportaron casos de incumplimiento ante el Grupo de Control Interno Disciplinario.
Julio: se reportó un caso de incumplimiento ante el Grupo de Control Interno Disciplinario.
Agosto: no se reportaron casos de incumplimiento ante el Grupo de Control Interno Disciplinario.</t>
    </r>
  </si>
  <si>
    <t>Se observó en evidencia presentada la publicación en el SISTEMA DE INFORMACIÓN Y GESTIÓN DEL EMPLEO PÚBLICO SIGEPII de las hojas de vida.</t>
  </si>
  <si>
    <r>
      <t xml:space="preserve">Se observó en evidencia que allegó la OAP a la OCI, archivo en Excel </t>
    </r>
    <r>
      <rPr>
        <i/>
        <sz val="11"/>
        <color theme="1"/>
        <rFont val="Arial Narrow"/>
        <family val="2"/>
      </rPr>
      <t xml:space="preserve">"Base de datos 2023 Contratos"  </t>
    </r>
    <r>
      <rPr>
        <sz val="11"/>
        <color theme="1"/>
        <rFont val="Arial Narrow"/>
        <family val="2"/>
      </rPr>
      <t xml:space="preserve">la publicación de 614 contratos y el respectivo seguimiento de publicación de l ahoja de vida en SIGEP columna K </t>
    </r>
    <r>
      <rPr>
        <i/>
        <sz val="11"/>
        <color theme="1"/>
        <rFont val="Arial Narrow"/>
        <family val="2"/>
      </rPr>
      <t>"Hoja de vida Sigep"</t>
    </r>
  </si>
  <si>
    <t>1.10</t>
  </si>
  <si>
    <t>Se realiza en el tercer cuatrimestre</t>
  </si>
  <si>
    <t>Se publica artículo académico "Sistema de información de Gestión del Conocimiento y la Innovación en la Superintendencia de Transporte" en la Intranet de Gestión del Conocimiento y la Innovación. Se adjuntan evidencias de publicación, artículo y folleto socialización documento.</t>
  </si>
  <si>
    <r>
      <rPr>
        <b/>
        <sz val="11"/>
        <color indexed="8"/>
        <rFont val="Arial Narrow"/>
        <family val="2"/>
      </rPr>
      <t xml:space="preserve">Subcomponente 2 
</t>
    </r>
    <r>
      <rPr>
        <sz val="11"/>
        <color indexed="8"/>
        <rFont val="Arial Narrow"/>
        <family val="2"/>
      </rPr>
      <t>Lineamientos de Transparencia Pasiva</t>
    </r>
  </si>
  <si>
    <t>Se generan los memorandos de seguimiento a las respuestas de los radicados de PQRSD de manera mensual</t>
  </si>
  <si>
    <t>Se realizan memorandos mensuales a las areas que tienen en reporte PQRSD sin responder</t>
  </si>
  <si>
    <t xml:space="preserve">se realiza memorandos mensuales </t>
  </si>
  <si>
    <r>
      <t>Se observo memorandos enviados a los responsables de dar respuesta a las PQRSD el recordatorio mensul que realiza la Coordinadora del Grupo Relacionamiento con el Ciudadano con asunto: "</t>
    </r>
    <r>
      <rPr>
        <i/>
        <sz val="11"/>
        <rFont val="Arial Narrow"/>
        <family val="2"/>
      </rPr>
      <t>Seguimiento PQRSD con corte a 31 de enero 2023</t>
    </r>
    <r>
      <rPr>
        <sz val="11"/>
        <rFont val="Arial Narrow"/>
        <family val="2"/>
      </rPr>
      <t>"</t>
    </r>
    <r>
      <rPr>
        <sz val="11"/>
        <color theme="1"/>
        <rFont val="Arial Narrow"/>
        <family val="2"/>
      </rPr>
      <t xml:space="preserve">. </t>
    </r>
  </si>
  <si>
    <r>
      <t xml:space="preserve">Se evidenció memorandos de parte del Coordinador del Grupo de Relacionamiento con el Ciudadano a las diferentes dependencias de la entidad con asunto </t>
    </r>
    <r>
      <rPr>
        <i/>
        <sz val="11"/>
        <color theme="1"/>
        <rFont val="Arial Narrow"/>
        <family val="2"/>
      </rPr>
      <t xml:space="preserve">"Seguimiento a PQRSD con corte 31 de mayo de 2023" y "Seguimiento a PQRSD con corte 30 de junio de 2023", </t>
    </r>
    <r>
      <rPr>
        <sz val="11"/>
        <color theme="1"/>
        <rFont val="Arial Narrow"/>
        <family val="2"/>
      </rPr>
      <t>memorando en el cual se recuerda el marco normativo para la atención de PQRSD</t>
    </r>
  </si>
  <si>
    <t>Se realiza actividad el 27 de octubre, de sensibilizacion en la entidad en el marco del dia del servicio al ciudadano sectorial</t>
  </si>
  <si>
    <t>Publicar en el sitio web institucional, previo visto bueno de los líderes de proceso, los documentos nuevos y actualizados.</t>
  </si>
  <si>
    <t>Cadena de Valor</t>
  </si>
  <si>
    <t xml:space="preserve">A corte de abril de 2023, se adjunta el Listado Maestro de Documentos consolidado que presenta el inevntario de los diferentes tipos documentales de la entidad y se actualiza de forma permanente con los documentos que son creados, modificados y eliminados. </t>
  </si>
  <si>
    <t xml:space="preserve">A corte del segundo cuatrimestre del año, se ha efectuado la publicación de 115 documentos entre creaciones y actualizaciones, aprobados por los líderes de los procesos de: Evaluación independiente, Direccionamiento Estratégico, Control Interno Disciplinario, Gestión del Conocimiento y la Innovación y Gestión: Admnistrativa, Documental, Financiera, Jurídica, Relacionamiento con el Ciudadano, Talento Humano, Tecnologías de la Información y las Comunicaciones y Comunicaciones.  </t>
  </si>
  <si>
    <r>
      <rPr>
        <b/>
        <sz val="11"/>
        <color rgb="FF000000"/>
        <rFont val="Arial Narrow"/>
        <family val="2"/>
      </rPr>
      <t xml:space="preserve">Oficina Asesora de Planeacion:
Se gestiono la revision y/o actualizacion de 450 documentos en la cadena de valor que reposa en el software de gestion DARUMA
La evidencia es el consolidado de control de documentos y el la cadena de valor publica en la pagina web de la supertransporte.
Delegatura de puertos:
</t>
    </r>
    <r>
      <rPr>
        <sz val="11"/>
        <color rgb="FF000000"/>
        <rFont val="Arial Narrow"/>
        <family val="2"/>
      </rPr>
      <t xml:space="preserve">"En la Cadena Valor Daruma, se encuentran publicados las caracterizaciones de los procesos misionales Vigilancia, Inspección y Control. 
Adicionalmente, en Daruma, se encuentran publicados los formatos remitidos por la Dirección de Promoción y Prevención de Puertos, así:  
Plan de acciones de mejora de la operación fluvial.
Reporte de inicidentes y/o accidentes.
Igualmente La Superintendente Delegada de Puertos y la Directora de Promoción y Prevención participaron y aprobaron, junto con los Superitendentes Delegados y Directores de Promoción y Prevención de las Delegaturas de Concesiones e Infraestructura, de Transito y Transporte,  el Instructivo elaborado por la Coordinadora de Gestion Financiera de la Dirección Financeria de la entidad, denominado Validación, determinación y actualización del Universo de Vigilados, Código VI-IN-002, Versión 001, fecha de aprobación 08sept2023, el cual se encuentra en Daruma. 
Se presenta evidencia en archivo denominado: 
D.Puertos PAAC_Comp_5_Subcomp_2_Act2.3_Evidencias"
</t>
    </r>
  </si>
  <si>
    <r>
      <t>Se observó en matriz denominada "Proceso Direccionamiento Estratégico - Listado Maestro de Documentos, GCI-FR-001 Versión: 2", la actualización de los documentos reportados por parte de los líderes de procesos,</t>
    </r>
    <r>
      <rPr>
        <sz val="11"/>
        <color rgb="FFFF0000"/>
        <rFont val="Arial Narrow"/>
        <family val="2"/>
      </rPr>
      <t xml:space="preserve"> </t>
    </r>
    <r>
      <rPr>
        <sz val="11"/>
        <color theme="1"/>
        <rFont val="Arial Narrow"/>
        <family val="2"/>
      </rPr>
      <t xml:space="preserve">se realizó selectivo y se verificó en la cadena de valor que los documentos estén cargados, encontrando efectivamente todos los documentos publicados en la cadena de valor. sin embargo el listado maestro de documentos no se evidenció publicado en la cadena de valor como lo establece la meta.
Recomendación:
Revisar la redacción de la meta o producto que permita su verificación en la cadena de valor.
</t>
    </r>
  </si>
  <si>
    <r>
      <t>Se observó en documentos PDF, que para el cuatrimestre objeto de seguimiento, se revisaron o actualizaron o crearon o eliminaron u obsoletizaron en la cadena de valor 86 documentos como se relacionan a continuación: 
Mayo:  "</t>
    </r>
    <r>
      <rPr>
        <i/>
        <sz val="11"/>
        <color theme="1"/>
        <rFont val="Arial Narrow"/>
        <family val="2"/>
      </rPr>
      <t>Documentos actualizados mes de Mayo de 2023"</t>
    </r>
    <r>
      <rPr>
        <sz val="11"/>
        <color theme="1"/>
        <rFont val="Arial Narrow"/>
        <family val="2"/>
      </rPr>
      <t xml:space="preserve">  25 documentos 
Junio: "</t>
    </r>
    <r>
      <rPr>
        <i/>
        <sz val="11"/>
        <color theme="1"/>
        <rFont val="Arial Narrow"/>
        <family val="2"/>
      </rPr>
      <t xml:space="preserve">Documentos actualizados mes de Junio de 2023" </t>
    </r>
    <r>
      <rPr>
        <sz val="11"/>
        <color theme="1"/>
        <rFont val="Arial Narrow"/>
        <family val="2"/>
      </rPr>
      <t xml:space="preserve"> 12 documentos 
Julio: </t>
    </r>
    <r>
      <rPr>
        <i/>
        <sz val="11"/>
        <color theme="1"/>
        <rFont val="Arial Narrow"/>
        <family val="2"/>
      </rPr>
      <t>"Documentos actualizados mes de julio de 2023"</t>
    </r>
    <r>
      <rPr>
        <sz val="11"/>
        <color theme="1"/>
        <rFont val="Arial Narrow"/>
        <family val="2"/>
      </rPr>
      <t xml:space="preserve"> 19 Documentos 
Agosto: </t>
    </r>
    <r>
      <rPr>
        <i/>
        <sz val="11"/>
        <color theme="1"/>
        <rFont val="Arial Narrow"/>
        <family val="2"/>
      </rPr>
      <t>"Documentos actualizados mes de agosto de 2023"</t>
    </r>
    <r>
      <rPr>
        <sz val="11"/>
        <color theme="1"/>
        <rFont val="Arial Narrow"/>
        <family val="2"/>
      </rPr>
      <t xml:space="preserve"> 26 documentos </t>
    </r>
  </si>
  <si>
    <t>Al corte del primer cuatrimestre del año 2023 solo se recibió una denuncia por corrupción en el mes de enero la cual fue reportada a la Oficina de Planeación el 2 de febrero del 2023. (En el caso de que se solicite información adicional favor comunicarse personalmente con la Coordinación del Grupo de Control Interno Disciplinario).</t>
  </si>
  <si>
    <t>Al corte del segundo cuatrimestre del año se han recibido tres (3) denuncias por corrupción en en los meses de mayo, junio y julio de 2023.</t>
  </si>
  <si>
    <t xml:space="preserve">Al corte del tercer cuatrimestre del año 2023 no se reportaron denuncias por corrupción, infromación que se reporto al oficial de transparencia el día 28 de diciembre. </t>
  </si>
  <si>
    <t>Acorde con la información suministrada por la Coordinadora del Grupo Cintrol Interno Disciplinario - CID. Se recibió queja con radicado 20235350009552 del 4 de enero de2023 referente a presuntos hechos de corrupción  y asignado a  este Grupo el 12 de enero de 2023, la cual a 30 abril de 2023, se encuentra en el desarrollo de la investigación disciplinaria y goza de reserva legal de conformidad con lo establecido en el artículo 115 de la Ley 1952 de 2019.  Así mismo, se comunicó lo mencionado al Oficial de Transparencia de la Superintendencia Transporte.</t>
  </si>
  <si>
    <r>
      <t xml:space="preserve">Se obsrevó en las evidencias allegadas a la OCI documenntos en PDF con pantallazos de correos electrónicos con asunto: </t>
    </r>
    <r>
      <rPr>
        <i/>
        <sz val="11"/>
        <color theme="1"/>
        <rFont val="Arial Narrow"/>
        <family val="2"/>
      </rPr>
      <t>"REPORTE CONDUCTAS DE CORRUPCION MES DE XXX DE 2023)</t>
    </r>
    <r>
      <rPr>
        <sz val="11"/>
        <color theme="1"/>
        <rFont val="Arial Narrow"/>
        <family val="2"/>
      </rPr>
      <t xml:space="preserve"> (para cada mes un email) que se recibieron tres quejas de presuntos actos de corrupción así; 
Mayo: radicado 20235341046342
Junio: radicado 20235000063203
Julio:  radicado 20235341611962
Agosto: No se recibió queja por presnto acto de corrupción </t>
    </r>
  </si>
  <si>
    <r>
      <rPr>
        <b/>
        <sz val="11"/>
        <color indexed="8"/>
        <rFont val="Arial Narrow"/>
        <family val="2"/>
      </rPr>
      <t xml:space="preserve">Subcomponente 3
</t>
    </r>
    <r>
      <rPr>
        <sz val="11"/>
        <color indexed="8"/>
        <rFont val="Arial Narrow"/>
        <family val="2"/>
      </rPr>
      <t>Elaboración de los Instrumentos de Gestión de la Información</t>
    </r>
  </si>
  <si>
    <t>Cumplimiento de actividades programadas</t>
  </si>
  <si>
    <t>Las actividades se vienen realizando según el cronograma establecido, evidencias de las actividades en el documento adjunto</t>
  </si>
  <si>
    <t>De acuerdo a la evidencia suministrada por la Oficina Asesora de Planeación en archivo denominado "Implementación_PESI_2023"  y titulado "IMPLEMENTACIÓN PESI -2023" se obsevó segumiento a cada una de las actividades registradas en formato de implementación el Modelo de Seguridad y Privacidad de la Información.</t>
  </si>
  <si>
    <t>La información se tiene lista para la carga, pero se vienen realizando pruebas para incluir la información al módulo de activos del sistema DARUMA</t>
  </si>
  <si>
    <r>
      <rPr>
        <b/>
        <sz val="11"/>
        <color indexed="8"/>
        <rFont val="Arial Narrow"/>
        <family val="2"/>
      </rPr>
      <t xml:space="preserve">Subcomponente 4
</t>
    </r>
    <r>
      <rPr>
        <sz val="11"/>
        <color indexed="8"/>
        <rFont val="Arial Narrow"/>
        <family val="2"/>
      </rPr>
      <t>Criterio diferencial de accesibilidad</t>
    </r>
  </si>
  <si>
    <t>De acuerdo a la evidencia suministrada por la Oficina Asesora de Planeación en archivo denominado "Implementación_Gobierno_Digital_2023 (1)"  y titulado "IMPLEMENTACIÓN MANUAL DE GOBIERNO DIGITAL" se obsevó segumiento a la implementación de la Política de Gobierno Digital.</t>
  </si>
  <si>
    <t>Esta actividad está programada para ser ejecutada en el tercer cuatrimestre 2023, sin embargo; se evidenció en documento en Excel  "Implementación_Gobierno_Digital_2023_2023" suministrada por la OAP que se ha hecho seguimieno a la implementación de la Política de Gobierno Digital</t>
  </si>
  <si>
    <r>
      <rPr>
        <b/>
        <sz val="11"/>
        <color indexed="8"/>
        <rFont val="Arial Narrow"/>
        <family val="2"/>
      </rPr>
      <t xml:space="preserve">Subcomponente 5
</t>
    </r>
    <r>
      <rPr>
        <sz val="11"/>
        <color indexed="8"/>
        <rFont val="Arial Narrow"/>
        <family val="2"/>
      </rPr>
      <t>Monitoreo del Acceso a la Información Pública</t>
    </r>
  </si>
  <si>
    <r>
      <t xml:space="preserve">El 31 de mayo de 2023 en el Comité Institucional de Gestión y Desempeño en cumplimiento de la Ley de Transparencia se asigna el rol de oficial de transparencia al Jefe de la Oficina Asesora de Planeación, Se publica en el sitio web de la entidad información sobre el oficial de transparencia y el correo de denuncia, Video del oficial de transparencia indicando rutas de denuncia.
</t>
    </r>
    <r>
      <rPr>
        <b/>
        <sz val="11"/>
        <color rgb="FF000000"/>
        <rFont val="Arial Narrow"/>
        <family val="2"/>
      </rPr>
      <t>Evidencia:</t>
    </r>
    <r>
      <rPr>
        <sz val="11"/>
        <color rgb="FF000000"/>
        <rFont val="Arial Narrow"/>
        <family val="2"/>
      </rPr>
      <t xml:space="preserve"> Acta de comité, captura sitio web de la entidad, captura video del oficial de transparencia</t>
    </r>
  </si>
  <si>
    <t>Esta actividad fue cumplida en el segundo cuatrimestre</t>
  </si>
  <si>
    <t>Se observó en Acta de Comité Institucional de Gestión y Desempeño de fecha 31 de mayo de 2023,  evidencia allegada a la OCI por parte de la OAP que se asignó como Oficial de Transparencia al Jefe (E ) de la Oficina Asesora de Planeación, así mismo se evidenció pantallazo del video del Oficial de Transparencia con las rutas de denuncia. 
Adicionalmente se verificó en la página WEB de la Superintendencia de Transporte que se encuentra en el menú: Transparencia y acceso a la información pública / Información entidad / Oficial de Transparencia; la publicación de los datos del designado Oficial de Transparencia como su finalidad y el correo de denuncias para actos de corrupción soytransparente@supertransporte.gov.co
 Enlace: https://www.supertransporte.gov.co/index.php/oficial-de-transparencia/</t>
  </si>
  <si>
    <t>Se realizará reporte en el tercer cuatrimestre</t>
  </si>
  <si>
    <t>Se realizan las publicaciones solicitadas a demanda</t>
  </si>
  <si>
    <t>Se realizaron las publicaciones solicitadas a demanda</t>
  </si>
  <si>
    <t>Componente 6:  Iniciativas Adicionales</t>
  </si>
  <si>
    <t>La actividad esta programada para ejecutarse en el segundo cuatrimestre de 2023.</t>
  </si>
  <si>
    <t>Se evidenció en documentos pdf (cinco) y png (dos); la campaña Supervalores, la cual se divulgó a través del Boletín Informativo de la SuperIntendencia de Transporte #Superinformados en los cuales se invitó a todas las dependencias a participar en el concurso Valores del Código de Integridad.
Así mismo; se observó pantallazo de la plataforma Quizizz, en la cual se realizó actividad recreativa sobre los valores del código de integridad</t>
  </si>
  <si>
    <t xml:space="preserve">El día 19 de abril del 2023 mediante  "Boletin Informativo" de la Secretaría Gneral de la entidad se realizó la publicación sobre los derechos, deberes y prohibiciones del servidor público establecidos en el articulo 37 de la Ley 1952 del 2019. </t>
  </si>
  <si>
    <t xml:space="preserve">Esta actividad se cumplió en el primer cuatrimestre
El día 19 de abril mediante  "Boletin Informativo" de la Secretaría Gneral de la entidad se realizó la publicación sobre los derechos, deberes y prohibiciones del servidor público establecidos en el articulo 37 de la Ley 1952 del 2019. </t>
  </si>
  <si>
    <t xml:space="preserve">Dicha actividad se realizó el 19 de abril de 2023, las evidencias ya se encuentran cargadas. </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</si>
  <si>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</si>
  <si>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
Esta actividad de cumplio en el primer cuatrimestre de 2023</t>
  </si>
  <si>
    <t>El día 31 de agosto de 2023, se realizó la capacitacion a todos los funcionarios de la Entidad, sobre Conductas y Faltas que se encuentran consideradas como gravisimas en la Ley y sus consecuencias y en ella se destacaron las relacionadas con actos de corrupcion del Servidor Público, siendo la asistencia obligatoria para los Grupos de Coactia, Relacionamientocon el Ciudadano, Notificaciones, Conciliación y Gestión Documental.</t>
  </si>
  <si>
    <t xml:space="preserve">Dicha actividad se realizó el 31 de agosto de 2023, las actividades ya se encuentran cargadas. </t>
  </si>
  <si>
    <t xml:space="preserve">Publicacion en el Boletin Informativo de la Entidad </t>
  </si>
  <si>
    <t>Se realiza campaña en el marco del 18 de agosto "día de la lucha contra la corrupción", acciones:
- Boletín Informativo 18 de agosto día Nacional de la lucha contra la corrupción, canales oficiales de denuncia
- Fondos de pantalla de los equipos de la entidad, canales oficiales de denuncia
- Video: Oficial de transparencia con mensaje referido al día Nacional de la Lucha contra la Corrupción
- Difusión por el grupo de Whatsapp mensaje día Nacional de la Lucha contra la Corrupción
- Difusión por redes sociales: mendaje del día Nacional de la lucha contra la corrupción indicando los canales oficiales de denuncia</t>
  </si>
  <si>
    <t>CONSOLIDADO AVANCE ACTIVIDADES / COMPONENTES</t>
  </si>
  <si>
    <t>% AVANCE
CORTE A 
30 de abril de 2023</t>
  </si>
  <si>
    <t>% AVANCE
CORTE A 
30 de agosto de 2023</t>
  </si>
  <si>
    <t>% AVANCE
CORTE A 
31 de diciembre de 2023</t>
  </si>
  <si>
    <r>
      <rPr>
        <b/>
        <sz val="10"/>
        <rFont val="Arial Narrow"/>
        <family val="2"/>
      </rPr>
      <t xml:space="preserve">Subcomponente /proceso 1 
</t>
    </r>
    <r>
      <rPr>
        <sz val="10"/>
        <rFont val="Arial Narrow"/>
        <family val="2"/>
      </rPr>
      <t>Política de Administración de Riesgos de Corrupción</t>
    </r>
  </si>
  <si>
    <r>
      <rPr>
        <b/>
        <sz val="10"/>
        <rFont val="Arial Narrow"/>
        <family val="2"/>
      </rPr>
      <t xml:space="preserve">Subcomponente/proceso  2 </t>
    </r>
    <r>
      <rPr>
        <sz val="10"/>
        <rFont val="Arial Narrow"/>
        <family val="2"/>
      </rPr>
      <t>Construcción del Mapa de Riesgos de Corrupción</t>
    </r>
  </si>
  <si>
    <r>
      <rPr>
        <b/>
        <sz val="10"/>
        <rFont val="Arial Narrow"/>
        <family val="2"/>
      </rPr>
      <t xml:space="preserve">Subcomponente /proceso 3    </t>
    </r>
    <r>
      <rPr>
        <sz val="10"/>
        <rFont val="Arial Narrow"/>
        <family val="2"/>
      </rPr>
      <t xml:space="preserve"> Consulta y divulgación </t>
    </r>
  </si>
  <si>
    <r>
      <rPr>
        <b/>
        <sz val="10"/>
        <rFont val="Arial Narrow"/>
        <family val="2"/>
      </rPr>
      <t>Subcomponente /proceso 4</t>
    </r>
    <r>
      <rPr>
        <sz val="10"/>
        <rFont val="Arial Narrow"/>
        <family val="2"/>
      </rPr>
      <t xml:space="preserve">      Monitoreo o revisión</t>
    </r>
  </si>
  <si>
    <r>
      <rPr>
        <b/>
        <sz val="10"/>
        <rFont val="Arial Narrow"/>
        <family val="2"/>
      </rPr>
      <t>Subcomponente/proceso 5</t>
    </r>
    <r>
      <rPr>
        <sz val="10"/>
        <rFont val="Arial Narrow"/>
        <family val="2"/>
      </rPr>
      <t xml:space="preserve"> Seguimiento</t>
    </r>
  </si>
  <si>
    <r>
      <rPr>
        <b/>
        <sz val="11"/>
        <rFont val="Arial Narrow"/>
        <family val="2"/>
      </rPr>
      <t>Componente 2: Racionalización de trámites</t>
    </r>
    <r>
      <rPr>
        <b/>
        <sz val="10"/>
        <rFont val="Arial Narrow"/>
        <family val="2"/>
      </rPr>
      <t xml:space="preserve">
DATOS TRÁMITES A RACIONALIZAR</t>
    </r>
  </si>
  <si>
    <r>
      <t xml:space="preserve">Subcomponente 1
</t>
    </r>
    <r>
      <rPr>
        <sz val="11"/>
        <rFont val="Arial Narrow"/>
        <family val="2"/>
      </rPr>
      <t>Información de calidad y en lenguaje comprensible</t>
    </r>
  </si>
  <si>
    <r>
      <t xml:space="preserve">Subcomponente 2 
</t>
    </r>
    <r>
      <rPr>
        <sz val="11"/>
        <rFont val="Arial Narrow"/>
        <family val="2"/>
      </rPr>
      <t>Diálogo de doble vía con la ciudadanía y sus organizaciones</t>
    </r>
  </si>
  <si>
    <r>
      <t xml:space="preserve">Subcomponente 3
</t>
    </r>
    <r>
      <rPr>
        <sz val="11"/>
        <rFont val="Arial Narrow"/>
        <family val="2"/>
      </rPr>
      <t>Responsabilidad para aplicar correctivos y acciones de mejora</t>
    </r>
  </si>
  <si>
    <t xml:space="preserve">Meta o producto </t>
  </si>
  <si>
    <r>
      <rPr>
        <b/>
        <sz val="12"/>
        <rFont val="Arial Narrow"/>
        <family val="2"/>
      </rPr>
      <t xml:space="preserve">Subcomponente 1
</t>
    </r>
    <r>
      <rPr>
        <sz val="12"/>
        <rFont val="Arial Narrow"/>
        <family val="2"/>
      </rPr>
      <t xml:space="preserve">Estructura administrativa y Direccionamiento estratégico </t>
    </r>
  </si>
  <si>
    <r>
      <rPr>
        <b/>
        <sz val="12"/>
        <rFont val="Arial Narrow"/>
        <family val="2"/>
      </rPr>
      <t>Subcomponente 2</t>
    </r>
    <r>
      <rPr>
        <sz val="12"/>
        <rFont val="Arial Narrow"/>
        <family val="2"/>
      </rPr>
      <t xml:space="preserve">
Fortalecimiento de los canales de atención</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</si>
  <si>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</si>
  <si>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Normativo y procedimental</t>
    </r>
  </si>
  <si>
    <r>
      <t xml:space="preserve">Subcomponente 5
</t>
    </r>
    <r>
      <rPr>
        <sz val="12"/>
        <rFont val="Arial Narrow"/>
        <family val="2"/>
      </rPr>
      <t>Relacionamiento con el ciudadano</t>
    </r>
  </si>
  <si>
    <r>
      <rPr>
        <b/>
        <sz val="11"/>
        <rFont val="Arial Narrow"/>
        <family val="2"/>
      </rPr>
      <t xml:space="preserve">Subcomponente 1
</t>
    </r>
    <r>
      <rPr>
        <sz val="11"/>
        <rFont val="Arial Narrow"/>
        <family val="2"/>
      </rPr>
      <t>Lineamientos de Transparencia Activa</t>
    </r>
  </si>
  <si>
    <r>
      <rPr>
        <b/>
        <sz val="11"/>
        <rFont val="Arial Narrow"/>
        <family val="2"/>
      </rPr>
      <t xml:space="preserve">Subcomponente 2 
</t>
    </r>
    <r>
      <rPr>
        <sz val="11"/>
        <rFont val="Arial Narrow"/>
        <family val="2"/>
      </rPr>
      <t>Lineamientos de Transparencia Pasiva</t>
    </r>
  </si>
  <si>
    <r>
      <rPr>
        <b/>
        <sz val="11"/>
        <rFont val="Arial Narrow"/>
        <family val="2"/>
      </rPr>
      <t xml:space="preserve">Subcomponente 3
</t>
    </r>
    <r>
      <rPr>
        <sz val="11"/>
        <rFont val="Arial Narrow"/>
        <family val="2"/>
      </rPr>
      <t>Elaboración de los Instrumentos de Gestión de la Información</t>
    </r>
  </si>
  <si>
    <r>
      <rPr>
        <b/>
        <sz val="11"/>
        <rFont val="Arial Narrow"/>
        <family val="2"/>
      </rPr>
      <t xml:space="preserve">Subcomponente 4
</t>
    </r>
    <r>
      <rPr>
        <sz val="11"/>
        <rFont val="Arial Narrow"/>
        <family val="2"/>
      </rPr>
      <t>Criterio diferencial de accesibilidad</t>
    </r>
  </si>
  <si>
    <r>
      <rPr>
        <b/>
        <sz val="11"/>
        <rFont val="Arial Narrow"/>
        <family val="2"/>
      </rPr>
      <t xml:space="preserve">Subcomponente 5
</t>
    </r>
    <r>
      <rPr>
        <sz val="11"/>
        <rFont val="Arial Narrow"/>
        <family val="2"/>
      </rPr>
      <t>Monitoreo del Acceso a la Información Pública</t>
    </r>
  </si>
  <si>
    <t>Componente 6:  INICIATIVAS  ADICIONALES</t>
  </si>
  <si>
    <t>Actividad cumplida en el segundo cuatrimestre</t>
  </si>
  <si>
    <r>
      <rPr>
        <b/>
        <sz val="11"/>
        <color theme="1"/>
        <rFont val="Arial Narrow"/>
        <family val="2"/>
      </rPr>
      <t xml:space="preserve">Grupo Gestión Contractual : </t>
    </r>
    <r>
      <rPr>
        <sz val="11"/>
        <color theme="1"/>
        <rFont val="Arial Narrow"/>
        <family val="2"/>
      </rPr>
      <t>Para el tercer cuatrimestre en el periodo de septiembre a diciembre se publicaron 89 contratos.</t>
    </r>
    <r>
      <rPr>
        <b/>
        <sz val="11"/>
        <color theme="1"/>
        <rFont val="Arial Narrow"/>
        <family val="2"/>
      </rPr>
      <t xml:space="preserve">
Grupo de Talento Humano:</t>
    </r>
    <r>
      <rPr>
        <sz val="11"/>
        <color theme="1"/>
        <rFont val="Arial Narrow"/>
        <family val="2"/>
      </rPr>
      <t xml:space="preserve">
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(09 Septiembre, 10 Octubre, 11 Noviembre y 12 Diciembre) / RIESGO 1
Para el tercer cuatrimestre de 2023 se implementaron los siguientes controles, de acuerdo con lo establecido en el mapa de riesgos (RIESGO 1):  
</t>
    </r>
    <r>
      <rPr>
        <b/>
        <sz val="11"/>
        <color theme="1"/>
        <rFont val="Arial Narrow"/>
        <family val="2"/>
      </rPr>
      <t>CONTROL 1:</t>
    </r>
    <r>
      <rPr>
        <sz val="11"/>
        <color theme="1"/>
        <rFont val="Arial Narrow"/>
        <family val="2"/>
      </rPr>
      <t xml:space="preserve"> el(la) servidor(a) público(a) encargado del SIGEP II verifica las personas que deben actualizar la hoja de vida y/o declaración de bienes y rentas, a través del monitoreo de los datos que pueden ser consultados en el aplicativo.
Se realizó monitoreo de la actualización de hoja de vida y declaración de bienes y rentas (53 registros de datos actualizados).
</t>
    </r>
    <r>
      <rPr>
        <b/>
        <sz val="11"/>
        <color theme="1"/>
        <rFont val="Arial Narrow"/>
        <family val="2"/>
      </rPr>
      <t>CONTROL 2:</t>
    </r>
    <r>
      <rPr>
        <sz val="11"/>
        <color theme="1"/>
        <rFont val="Arial Narrow"/>
        <family val="2"/>
      </rPr>
      <t xml:space="preserve"> el(la) servidor(a) público(a) designado(a) verifica  que se imparte la información necesaria para actualizar los datos en SIGEP II, por medio de la inducción general, banners, recordatorios y/o asesoría personalizada a través de correo electrónico o la plataforma Microsoft Teams. 
Se realizó Inducción General Supertransporte por medio de la plataforma E-learning y asesorías personalizadas por medio de correo electrónico, para la actualización de la información en SIGEP II.
</t>
    </r>
    <r>
      <rPr>
        <b/>
        <sz val="11"/>
        <color theme="1"/>
        <rFont val="Arial Narrow"/>
        <family val="2"/>
      </rPr>
      <t xml:space="preserve">
CONTROL 3</t>
    </r>
    <r>
      <rPr>
        <sz val="11"/>
        <color theme="1"/>
        <rFont val="Arial Narrow"/>
        <family val="2"/>
      </rPr>
      <t>: el(la) servidor(a) público(a) designado(a) verifica que se reporten los casos de incumplimiento ante el Grupo de Control Interno Disciplinario, a través de memorando.  
No se reportaron casos de incumplimiento ante el Grupo de Control Interno Disciplinario.</t>
    </r>
  </si>
  <si>
    <t>Se actualizan y publican los conjuntos. De igual manera se realizan la socialización de los mismos en las redes sociales de la entidad.</t>
  </si>
  <si>
    <t>Se realizan las actividades programadas para esta vigencia.</t>
  </si>
  <si>
    <r>
      <rPr>
        <b/>
        <sz val="10"/>
        <color rgb="FF000000"/>
        <rFont val="Arial Narrow"/>
        <family val="2"/>
      </rPr>
      <t>OFICINA ASESORA DE PLANEACIÓN</t>
    </r>
    <r>
      <rPr>
        <sz val="10"/>
        <color rgb="FF000000"/>
        <rFont val="Arial Narrow"/>
        <family val="2"/>
      </rPr>
      <t>: La oficina Asesora de Planeación realizó dos ejercicios de capacitación a los procesos de la entidad, la primera realizada el Primera jornada realizada el 28 de julio y segunda jornada realizada el 30 de agosto de 2023. En las jornadas participaron los procesos de la entidad donde se les socializó los temas asociados a los riesgos de corrupción, sus controles, la gestión de la materialización del riesgo, los reportes entre otros asepctos relevantes. De igual manera, se realizaron durante el terces trimestre de la vigencia diferentes ejercicios de actualización correspondiente a los riesgos de gestión y corrupción de los procesos de la entidad.</t>
    </r>
  </si>
  <si>
    <t xml:space="preserve">Esta actividad se reporto cumplida en el segundo cuatrimestre:
Durante lo corrido del año se han realizado (3) espacios de dialogo virtual:
1, Facebooklive 23/02/2023: enl que se habla del componente de accesibilidaden la infraestructura del transporte y da a conocer los terminos del componente de la ley 1618, por medio de la cual se establecen las disposiciones para garantizar el pleno ejercicio de los derechos de las personas con discapacidad” Link: https://fb.watch/k035iMcZE5/
2. Teamslive: 16/03/2023. Socializacion practicas de control al sobrepeso en la infraestructuras del pais. Link:
Convocatoria socialización practicas de control del sobre peso infraestructura carretera del País-20230316_111029-Meeting Recording.mp4
3, Youtobelive el 18/08/2023: el tema principal: La Superintendencia de Transporte implemento el Sistema de Información de Seguimiento e Implementación del Plan Estratégico de Seguridad Vial (SISI/PESV). Por medio de esta herramienta, los sujetos obligados legalmente deberán registrar, cargar los soportes/evidencias, mantener actualizada la información y documentación necesaria para la verificación y seguimiento por parte de la Superintendencia de Transporte de los PESV en cumplimiento de los parámetros dispuestos por el Ministerio de Transporte en la Resolución 20223040040595 del 12 de julio 2022 o aquella que la modifique.
 https://www.youtube.com/watch?v=8pWxK61Xi8c&amp;t=76s </t>
  </si>
  <si>
    <t>Se realiza el informe del iv trimestre y se solicita su publicacion en la pagina web
https://www.supertransporte.gov.co/index.php/transparencia-planeacion-presupuesto-e-informes/informes-de-peticiones-quejas-reclamos-y-sugerencias/</t>
  </si>
  <si>
    <t>Se evidenció en documentos pdf (cinco) y png (dos); la campaña Supervalores, la cual se divulgó a través del Boletín Informativo de la SuperIntendencia de Transporte #Superinformados en los cuales se invitó a todas las dependencias a participar en el concurso Valores del Código de Integridad en el segundo cuatrimestre 2023.
Así mismo; se observó pantallazo de la plataforma Quizizz, en la cual se realizó actividad recreativa sobre los valores del código de integridad</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</si>
  <si>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 cumplida la actividad en el primer cuatrimestre de 2023</t>
  </si>
  <si>
    <t>DECRETO 124 DE 2016
(Enero 26)
“Por el cual se sustituye el Titulo 4 de la Parte 1 del Libro 2 del Decreto 1081 de 2015, relativo al "Plan Anticorrupción y de Atención al
Ciudadano".
ARTÍCULO 2.1.4.5. Verificación del cumplimiento. La máxima autoridad de la entidad u organismo velara de forma directa porque se
implementen debidamente las disposiciones contenidas en los documentos de "Estrategias para la Construcción del Plan Anticorrupción y de
Atención al Ciudadano - Versión 2" y "Guía para la Gestión del Riesgo de Corrupción" La consolidación del Plan Anticorrupción y de Atención al
Ciudadano y del Mapa de Riesgos de Corrupción estará a cargo de la Oficina de Planeación de las entidades o quien haga sus veces, quienes
además servirán de facilitadores para todo el proceso de elaboración del mismo.</t>
  </si>
  <si>
    <r>
      <t>Se observó en evidencia suministrada por la OAP, documento PDF "RDC 2023- Boletín sensibilización" el pantallazo del  Boletín informativo - #SuperInformados| de  fecha 28 de junio de 2023 con contenido: "</t>
    </r>
    <r>
      <rPr>
        <i/>
        <sz val="11"/>
        <color theme="1"/>
        <rFont val="Arial Narrow"/>
        <family val="2"/>
      </rPr>
      <t>¿Sabes que es la rendición de cuentas?</t>
    </r>
    <r>
      <rPr>
        <sz val="11"/>
        <color theme="1"/>
        <rFont val="Arial Narrow"/>
        <family val="2"/>
      </rPr>
      <t>"</t>
    </r>
  </si>
  <si>
    <t>Se observó informe presentado por la  Superintendencia de Transporte de rendición de cuentas con la gestión adelantada por la entidad en el periodo comprendido entre el cierre de la vigencia 2022 y los avances al 30 de septiembre de 2023, con el propósito de presentar la gestión realizada por la entidad en beneficio de sus ciudadanos y grupos de valor, dando cumplimiento a los principios de democracia participativa y publicidad establecidos en la Constitución Política de Colombia. Así como también la publicación en la página werb de la Supertransporte.</t>
  </si>
  <si>
    <t xml:space="preserve">Se observó en evidencias suministradas por la OAP, la publicación de cinco boletín informativo "SuperCápsulas de forma trimestral </t>
  </si>
  <si>
    <t>Se observó en evidencias presenrtadas por la OAP, 13 comunicados de prensa entre los meses de septembre a diciembre 2023</t>
  </si>
  <si>
    <t>Se observó en evidencia presentada por la OAP, que el Grupo de Comunicaciones realizó 19 campañas informativas con sus respectivos enlaces las cuales fueron divulgadas por las redes sociales de la Entidad desde el mes de septiembre hasta diciembre de 2023</t>
  </si>
  <si>
    <t>La Superintendente de Transporte realizó la audiencia pública de Rendición de Cuentas el dia 30 de noviembre de 2023. La información respectiva se encuentra publciada en la pagina web de la entidad, en el enlace:
https://www.supertransporte.gov.co/index.php/informes-de-rendicion-de-cuentas/</t>
  </si>
  <si>
    <t>En el primer semestre de 2023, se desarrolló un teams live con la participación del Ministerio de Transporte, el RUNT, la ANSV, Centros de Reconocimiento de Conductores y Organismos de Tránsito  con el fin de socializar la campaña #YaRenové y dar a conocer medidas para la renovación de licencias de conducción, espacio donde se resolvieron cada una de las inquietudes de los asistentes, sobre la temática de socialización., como se evidencia Teams Live #YaRenové</t>
  </si>
  <si>
    <t>Según evidencia presentada por la OAP en documento en pdf "1. CARTILLA Y GUÍA DE LOS DERECHOS Y DEBERES DE LOS USUARIOS DEL TRANSPORTE DE MERCANCÍAS" en el cual se observó pantallazo con la invitación y el enlace al Youtube Live donde se lanzó la cartilla para el transporte de mercancias: derechos y deberes" con fecha 27 de julio de 2023.</t>
  </si>
  <si>
    <t>La Delegatura de Puertos, realizó socialización resultados Índice de formalización fluvial-20231218_100812-Grabación de la reunión.mp4 y envío lista de asistencia.  Se realizó socialización y se generó un espacio de dialogo a las empresas de transporte fluvial, el objetivo fue compartirles los resultados del programa "indice de formalización fluvial" que se desarrolló en el marco de la estrategia "formalización para el cambio y la justicia social". fecha de realización: 18 de diciembre 2023.
Se presentan evidencias así:
Lista Asistencia: D. Puertos PAAC_Comp_3_Subcomp_2_Act_2.5_Evid_1_Lista_Asistencia_18dic23
Grabación TEAMS. Socialización resultados Índice de formalización fluvial-20231218_100812-Grabación de la reunión.mp4
Direccion enlace:
https://nam10.safelinks.protection.outlook.com/?url=https%3A%2F%2Fsupertransporte-my.sharepoint.com%2F%3Av%3A%2Fr%2Fpersonal%2Fmilenagarzon_supertransporte_gov_co%2FDocuments%2FGrabaciones%2FSocializaci%25C3%25B3n%2520resultados%2520%25C3%258Dndice%2520de%2520formalizaci%25C3%25B3n%2520fluvial-20231218_100812-Grabaci%25C3%25B3n%2520de%2520la%2520reuni%25C3%25B3n.mp4%3Fcsf%3D1%26web%3D1%26e%3DHoRDQ7&amp;data=05%7C02%7Cannysampayo%40supertransporte.gov.co%7C41611a35369445aea01808dc00a3d295%7C02f338c25dfa4ce99ed12e6f5524cc75%7C0%7C0%7C638385951226050021%7CUnknown%7CTWFpbGZsb3d8eyJWIjoiMC4wLjAwMDAiLCJQIjoiV2luMzIiLCJBTiI6Ik1haWwiLCJXVCI6Mn0%3D%7C3000%7C%7C%7C&amp;sdata=AULbrnqPHP5SrCGwe1qGA5rX%2Bb311pov%2BK2lOUskFRI%3D&amp;reserved=0</t>
  </si>
  <si>
    <t>Se observó publicación en la página web de la Supertransporte con la convocatoria: Temas de interés para tratar en la Audiencia Pública de Rendición de cuentas.  Así mismo, la publicación en las redes dando a conocer los temas que son de interés para la rendición de cuentas y efectúo sondeo de interés Rendición de Cuentas 2023 en la cual se recibieron 53 respuestas y se identificaron lostemas a priorizar.</t>
  </si>
  <si>
    <t>Se realizó la campaña #LaSuperRindeCuentas2023</t>
  </si>
  <si>
    <t>Se realizó encuesta de percepción posterior  a la realización de la audiencia pública de rendición de cuentas se realiza encuesta de percepción para conocer la opinión de los asistentes, se obtuvo una calificación de 4 sobre 5</t>
  </si>
  <si>
    <t>Se observó documento denominado "Superintendencia de Transporte
Respuestas a los ciudadanos - Audiencia Pública de Rendición de Cuentas
2023"  en la pagina web de la entidad, el documento que da respuesta a las preguntas de los ciudadanos, planteadas en la Rendicion de Cuentas de la entidad. 
https://www.supertransporte.gov.co/documentos/2023/Noviembre/Planeacion_21/Respuestas-a-los-ciudadanos-Rendicion_de_Cuentas_2023.pdf</t>
  </si>
  <si>
    <t>Se elaboró informe final de la estrategia de rendición de cuentas, en el cual se destacan los aspectos más importantes desarrollados para la vigencia y se publicó en la página web de la Superintendencia de Transporte.</t>
  </si>
  <si>
    <t xml:space="preserve">Se observó en la página web de la Superintendencia de Transporte el informe denominado "INFORME PQRDS IV TRIMESTRE 2023", enlace: https://www.supertransporte.gov.co/index.php/transparencia-planeacion-presupuesto-e-informes/informes-de-peticiones-quejas-reclamos-y-sugerencias/
</t>
  </si>
  <si>
    <t xml:space="preserve">Esta actividad se cumplió en el segundo cuatrimestre, se observó la Caracterizacion-de-Ciudadania-y-Grupos-de-Valor-2023"  la actualización del documento "CARACTERIZACIÓN DE CIUDADANÍA Y GRUPOS DE VALOR 2023"  con fechas de actualización en el cuadro de coontrol de cambios 25 de agosto y 1 de septiembre de 2023, así mismo; se evidenció que el mismo se cuentra debidamente publicado en la Cadena de Valor de la Superintendencia de Transporte. </t>
  </si>
  <si>
    <t>En el segundo cuatrimeste se observó la actividad cumplida con la actualización y divulgación del "PROTOCOLO
PARA EL RELACIONAMIENTO  CON EL CIUDADANO AÑO DE EMISIÓN: 2023" el cual se encuentra actualizado en la cadena de valor de la Superintendencia de Transporte. Así mismo; se observó la publicación del Protocolo en la página WEB de la Superintendencia de Transporte.</t>
  </si>
  <si>
    <t xml:space="preserve">En el segundo cuatrimeste se observó la actividad cumplida con "Portafolio de Trámites y Servicios de la Superintendencia de Transporte" que el mismo se encuentra actualizado, divulgado y aprobado en la página WEB de la SuperIntendencia de Transporte, en el siguiente enlace: 
https://www.supertransporte.gov.co/documentos/2023/Septiembre/Atencionciudadano_06/Portafolio-de-Tramites-y-Servicios-de-la-Superintendencia-de-Transporte.pdf
</t>
  </si>
  <si>
    <t>Se realizó socialización de trámite de licencias.
Evidencia: Capturas de redes sociales como TikTok y Twitter
En el sitio web de la entidad en la sección de trámites se encuentra un video con la información registrada en Gov.co</t>
  </si>
  <si>
    <t>Se observó en los sigueintes memorando la comunicación por parte de la Coordinadora del GIT Relacionamiento con el Ciudadano del Informe de Gestión de Relacionamiento con el Ciudadano a la Secretaría General.
20235350102173_septiembre de t2023
20235350112103_octubre de 2023
20235350126943_noviembre de 2023
20245350002163_diciembre de 2023</t>
  </si>
  <si>
    <t>Se evidenció  en documento en PDF "Anx1_Informe cap servicio al ciudadano.pdf" que se capacitó a los funcionarios de Relacionamiento con el Ciudadano en: 
Comunicación empática
• "Escucha activa
• Empatía
• Rapport
• Estrategias básicas para establecer y mantener rapport con los ciudadanos 
• Conceptos esenciales del servicio al ciudadano
• Ciclo de servicio y experiencia
• Cual es el ciclo d servicio para los usuarios de la superintendencia de transporte
• Como establecer una buena experiencia de servicio con el ciudadano".
Así mismo: se observó que la capacitación se realizó del 30 de mayo al 5 de junio de 2023 en tres sesiones, cada sesión de tres horas.</t>
  </si>
  <si>
    <t>Se observó en memorano No. 20235020049123 de fecha 23 de mayo de 2023, con asunto: "Reinducción General Superintendencia de Transporte", la invitación a los servidores públicos a  realizar la reinducción general de la Superintendencia de Transporte a través de la plataforma E_x0002_learning, así mismo; se compartió enlace donde se podía consultar instructivo "GTH-IN-003 Realización de la Reinducción General Supertransporte”,  el cual se encuentra en la Cadena de Valor, del mismo modo los servidores púiblicos debían adjuntar el certificado de realización de la reinducción. 
También se observó en la evidencias allegadas los banners compartidos en los Boletines Informativo de fechas 25 y 31 de mayo de 2023 y 7 de junio de 2023, invitando a realizar la reinducción.</t>
  </si>
  <si>
    <t xml:space="preserve">En las evidencias allegadas a la OCI se observó que el 28 de junio de 2023 a través del boletín informagtivo de la SuperIntendencia #SuperInformados, se sociliazó con los servidores públicos y contratistas la "CARTA DE TRATO DIGNO DE LOS CIUDADANOS DE LA SUPERINTENDENCIA DE TRANSPORTE"
Del mismo modo; se evidenció que la misma, se encuentra publicada en la página WEB de la entidad; enlace: https://www.supertransporte.gov.co/documentos/2023/Junio/Atencionciudadano_23/Carta-de-Trato-Digno-al-Ciudadano-2023_.pdf
</t>
  </si>
  <si>
    <r>
      <rPr>
        <b/>
        <sz val="9"/>
        <color rgb="FF000000"/>
        <rFont val="Arial Narrow"/>
        <family val="2"/>
      </rPr>
      <t>Los planes de Prevención</t>
    </r>
    <r>
      <rPr>
        <sz val="9"/>
        <color rgb="FF000000"/>
        <rFont val="Arial Narrow"/>
        <family val="2"/>
      </rPr>
      <t xml:space="preserve"> de la Delegatura para la Protección de Usuarios del Sector Transporte del tercer cuatrimestre se ejecutaron en un 100 %, lo que corresponde a 16 acciones realizadas de 16 acciones programadas.
Las acciones realizadas corresponden a los programas: 
</t>
    </r>
    <r>
      <rPr>
        <b/>
        <sz val="9"/>
        <color rgb="FF000000"/>
        <rFont val="Arial Narrow"/>
        <family val="2"/>
      </rPr>
      <t>I. Equipaje Informado,</t>
    </r>
    <r>
      <rPr>
        <sz val="9"/>
        <color rgb="FF000000"/>
        <rFont val="Arial Narrow"/>
        <family val="2"/>
      </rPr>
      <t xml:space="preserve"> en donde se desarrollaron las siguientes tareas: 
1. Visitas pedagógicas a empresas de transporte acuático.; (octubre&gt;EI)
2. Invitación a difundir información sobre equipaje a empresas de transporte acuático.; (noviembre&gt;EI)
3. Reuniones y mesa de trabajo con empresas y terminales de transporte acuático.; (diciembre&gt;EI)
</t>
    </r>
    <r>
      <rPr>
        <b/>
        <sz val="9"/>
        <color rgb="FF000000"/>
        <rFont val="Arial Narrow"/>
        <family val="2"/>
      </rPr>
      <t>II. Taller de Atención a Usuarios</t>
    </r>
    <r>
      <rPr>
        <sz val="9"/>
        <color rgb="FF000000"/>
        <rFont val="Arial Narrow"/>
        <family val="2"/>
      </rPr>
      <t xml:space="preserve">, programa en donde se desarrollaron las siguientes tareas: 
4. Sesiones del taller.; (septiembre&gt;TEAU)
5. Sesiones del taller.; (octubre&gt;TEAU)
</t>
    </r>
    <r>
      <rPr>
        <b/>
        <sz val="9"/>
        <color rgb="FF000000"/>
        <rFont val="Arial Narrow"/>
        <family val="2"/>
      </rPr>
      <t xml:space="preserve">III. Comercio Electrónico Transparente – Terrestre, </t>
    </r>
    <r>
      <rPr>
        <sz val="9"/>
        <color rgb="FF000000"/>
        <rFont val="Arial Narrow"/>
        <family val="2"/>
      </rPr>
      <t xml:space="preserve">en donde se desarrollaron las siguientes tareas:
6. Segunda verificación.; (septiembre&gt;CET)
7. Comunicaciones de cierre.; (noviembre&gt;CET)
</t>
    </r>
    <r>
      <rPr>
        <b/>
        <sz val="9"/>
        <color rgb="FF000000"/>
        <rFont val="Arial Narrow"/>
        <family val="2"/>
      </rPr>
      <t xml:space="preserve">IV. Verificación de la Información del Tiquete, </t>
    </r>
    <r>
      <rPr>
        <sz val="9"/>
        <color rgb="FF000000"/>
        <rFont val="Arial Narrow"/>
        <family val="2"/>
      </rPr>
      <t xml:space="preserve">en donde se desarrollaron las siguientes tareas:
8. Invitaciones a las empresas de transporte terrestre de pasajeros por carretera.; (septiembre&gt;VITI)
9. Comunicación de los resultados del análisis del tiquete.; (noviembre&gt;VITI)
10. Informe de cierre.; (diciembre&gt;VITI)
</t>
    </r>
    <r>
      <rPr>
        <b/>
        <sz val="9"/>
        <color rgb="FF000000"/>
        <rFont val="Arial Narrow"/>
        <family val="2"/>
      </rPr>
      <t>V. Seguimiento a la Publicación e Información de Tarifas,</t>
    </r>
    <r>
      <rPr>
        <sz val="9"/>
        <color rgb="FF000000"/>
        <rFont val="Arial Narrow"/>
        <family val="2"/>
      </rPr>
      <t xml:space="preserve"> en donde se desarrollaron la siguiente tarea:
11. Comunicaciones de recomendaciones al plan de acción.; (septiembre&gt;PIT)
12. Visitas de inspección finales e informe de cierre.; (noviembre&gt;PIT)
</t>
    </r>
    <r>
      <rPr>
        <b/>
        <sz val="9"/>
        <color rgb="FF000000"/>
        <rFont val="Arial Narrow"/>
        <family val="2"/>
      </rPr>
      <t>VI. Acompañamiento y evaluación de políticas de transporte de menores de edad,</t>
    </r>
    <r>
      <rPr>
        <sz val="9"/>
        <color rgb="FF000000"/>
        <rFont val="Arial Narrow"/>
        <family val="2"/>
      </rPr>
      <t xml:space="preserve"> en donde se desarrollaron la siguiente tarea:
13. Evaluación de políticas y comunicaciones terrestre.; (octubre&gt;POTRAME)
14. Jornada de capacitación sobre el transporte menores de edad en el modo de transporte terrestre.; (octubre&gt;POTRAME)
15. Comunicaciones de resultados.; (octubre&gt;POTRAME)
16. Jornada de capacitación y sensibilización sobre el transporte menores de edad en el modo de transporte acuático.; (noviembre&gt;POTRAME)
</t>
    </r>
    <r>
      <rPr>
        <b/>
        <sz val="9"/>
        <color rgb="FF000000"/>
        <rFont val="Arial Narrow"/>
        <family val="2"/>
      </rPr>
      <t>Los planes de Promoción</t>
    </r>
    <r>
      <rPr>
        <sz val="9"/>
        <color rgb="FF000000"/>
        <rFont val="Arial Narrow"/>
        <family val="2"/>
      </rPr>
      <t xml:space="preserve"> de la Delegatura para la Protección de Usuarios del Sector Transporte del tercer cuatrimestre se ejecutaron en un 100 %, lo que corresponde a </t>
    </r>
    <r>
      <rPr>
        <b/>
        <sz val="9"/>
        <color rgb="FF000000"/>
        <rFont val="Arial Narrow"/>
        <family val="2"/>
      </rPr>
      <t>5</t>
    </r>
    <r>
      <rPr>
        <sz val="9"/>
        <color rgb="FF000000"/>
        <rFont val="Arial Narrow"/>
        <family val="2"/>
      </rPr>
      <t xml:space="preserve"> acciones realizadas de</t>
    </r>
    <r>
      <rPr>
        <b/>
        <sz val="9"/>
        <color rgb="FF000000"/>
        <rFont val="Arial Narrow"/>
        <family val="2"/>
      </rPr>
      <t xml:space="preserve"> 5</t>
    </r>
    <r>
      <rPr>
        <sz val="9"/>
        <color rgb="FF000000"/>
        <rFont val="Arial Narrow"/>
        <family val="2"/>
      </rPr>
      <t xml:space="preserve"> acciones programadas.
Las acciones realizadas corresponden a los programas: 
</t>
    </r>
    <r>
      <rPr>
        <b/>
        <sz val="9"/>
        <color rgb="FF000000"/>
        <rFont val="Arial Narrow"/>
        <family val="2"/>
      </rPr>
      <t xml:space="preserve">I. PODCAST, </t>
    </r>
    <r>
      <rPr>
        <sz val="9"/>
        <color rgb="FF000000"/>
        <rFont val="Arial Narrow"/>
        <family val="2"/>
      </rPr>
      <t>en donde se desarrollaron las siguientes tareas: 
1. Grabación y edición del tercer episodio; (septiembre&gt;PODCAST)
2. Elaboración de contenido del cuarto episodio; (octubre&gt;PODCAST)
3. Publicación del tercer episodio; (octubre&gt;PODCAST)
4. Grabación y edición del cuarto episodio; (noviembre&gt;PODCAST)
5. Publicación del cuarto episodio; (diciembre&gt;PODCAST)
Desde el Despacho de la Delegada para la Protección de Usuarios del Sector Transporte se adelanto el labortario de simplicidad:
Nombre del espacio de participación: Laboratorio de simplicidad para la guía de derechos y deberes de los usuarios del transporte de mercancías.
Fases del ciclo de la gestión publica: Diagnostico ,control y evaluación 
Descripción de las actividades realizadas en el espacio de la participación: Someter la Cartilla Transporte de Mercancías. Derechos y deberes y un comunicado del cierre de la vía Santiago de Cali – Loboguerrero en 2023 a evaluación por parte de diferentes grupos de valor, con el objetivo de evidenciar su claridad y en caso de ser necesario, aplicar mejoras.
Lugar y medio de la participación: Microsoft teams y por el fórum
Fecha de realización del espacio de participación: 23 -24 -25 de octubre del 2023	
Grupo de valor de los participantes: Gremios, universidades, ciudadanía, empresas de transportes y ligas y asociaciones del consumidor.
Resultados de participación: N. de participantes: (15)
Conclusiones / Compromisos:No se encontraron dificultades precisas en la claridad del lenguaje de la cartilla./ Se adaptara el formato electrónico del documento.
Evidencia:Base respuestas en Excel.
Observaciones, propuestas y recomendaciones de los grupos de valor participantes:Mejorar la legibilidad de los textos y la Tipografía y verificar la concordancia normativa.</t>
    </r>
  </si>
  <si>
    <t>Mediante memorando con radicado No.20245350002143 del 05 de enero de 2024, dirigido a la Secretaria General  por parte de la Coordinadora del GIT Relacionamiento con el Ciudadano la comunicación del Informe III cuatrimestre 2023.</t>
  </si>
  <si>
    <t xml:space="preserve">Conforme las evidencias suminuistradas por la OAP a la OCI, se pudo observar que la Oficina Asesora de Planeación, realizó actualización y segumiento de la información del menú de Transparencia de acuerdo con lo establecidoSe realizaron varios ajustes de las las observaciones dadas en el informe de la Procuraduría 2022, entre las que se encuentran: Informes Trimestrales sobre acceso a información, quejas y reclamos: Publicar el informe, en materia de seguimiento sobre las quejas y reclamos, conforme  lo establecido en el artículo 54 de la Ley 190 de 1995 y al que hace referencia el decreto reglamentario 2641 del 2012.
Así mismo, se cumplió con las publicaciones en el menú Nivel I, numeral 8. INFORMACIÓN ESPECÍFICA .PARA GRUPOS DE INTERÉS, menú Nivel II 8.1. Información para Grupos Específicos 8.1.2. Información para Mujeres: Cada entidad deberá identificar la información específica para grupos de interés, conforme con su caracterización, y como mínimo la siguiente: 
 Información para Mujeres., se trasparentó en el link: https://www.supertransporte.gov.co/index.php/transparencia-informacion-especifica-para-grupos-de-interes/informacion-para-mujeres/ 
En el Menú Participa se estructuró la caja de herramientas y se realizaron varias publicaciones, link: https://www.supertransporte.gov.co/index.php/participa/ 
Además se publicó la Estrategia de participación ciudadana en el marco de las publicaciones del plan institucional y el seguimiento realizado: 
 https://www.supertransporte.gov.co/documentos/2023/Junio/Planeacion_02/Seguimiento-a-la-estrategia-participacion-ciudadana-(abril).xlsx 
En el menú Nivel I, numeral 6. Contenido del Menú Participa, menú Nivel II 6.1 Descripción General, 6.1.5. Publicar el Plan Anticorrupción y de Atención al Ciudadano (PAAC), se publicaron los Planes Anticorrupción y Atención al Ciudadano-PAAC y seguimiento: 
https://www.supertransporte.gov.co/documentos/2023/Junio/Administrativa_06/PAAC_2023-V2-aprobado-31-may-2023.xlsx 
En el nivel 6. CONTENIDO DEL MENÚ PARTICIPA., subnivel 6.2 Estructura y Secciones del menú "PARTICIPA" Item 6.2.4. Colaboración e innovación: 6.2.4.a. y siguientes: Disponer un espacio para consulta sobre temas o problemáticas: Se realizaron observaciones y recomendaciones a lo publicado en el botón de transparencia, como son: Que la entidad publique una problemática y se diseña una estrategia colaborativa, se pueden definir retos sobre ello, se elige una propuesta y se explica el porqué de haberla elegido
</t>
  </si>
  <si>
    <t>Posterior a recibir los resultados del IDI 2022 se realizó socialización de la publicación en el sitio web de la entidad en el portal de transparencia, por el boletín informativo y por redes sociales</t>
  </si>
  <si>
    <t>La coordinadora del GIT Relacionamiento con el Ciudadano, realiza mensualmente los informes y se comunicaron bajo los siguientes números de radicación:
20235350102173_septiembre de t2023
20235350112103_octubre de 2023
20235350126943_noviembre de 2023
20245350002163_diciembre de 2023</t>
  </si>
  <si>
    <t>Se realizó actividad el 27 de octubre de 2023, de sensibilizacion en la entidad en el marco del dia del servicio al ciudadano sectorial</t>
  </si>
  <si>
    <r>
      <t xml:space="preserve">Se evidenció en documento en Excel "Implementación_PESI_2023" el cual contiene el cronograma de implementación del Modelo se Seguridad y Privacidad de la información seguimiento a cada una de las actividades  definidas en el cronograma. 
Llama la antención que hay algunas actividades cuyo avance registrado es del 10%  o cero (0%) y las fechas de entrega estaban previstas para los meses de junio, julio o agosto y no se entregó evidencia que justifique el no cumplimiento de las actividades 
</t>
    </r>
    <r>
      <rPr>
        <b/>
        <sz val="11"/>
        <rFont val="Arial Narrow"/>
        <family val="2"/>
      </rPr>
      <t xml:space="preserve">Recomendación: </t>
    </r>
    <r>
      <rPr>
        <sz val="11"/>
        <rFont val="Arial Narrow"/>
        <family val="2"/>
      </rPr>
      <t xml:space="preserve">
Fortalecer el control al seguimiento del cromograma y establecer plan de continegencia si aplica, para aquellas actividades cuyo avance  están al cero (0%) o diez (10%) y las fechas de ejecución o entrega estaban previstas hasta el segundo cautrimestre de 2023.
Revisar si el porcentaje de avance del cronograma , estpa acorde con el tiempo transcvurrido vs el tiempo que queda y así determinar si es necesario reevaluarlo o establecer mecanismos que permitan asegurar su entrega en la fecha prevista</t>
    </r>
  </si>
  <si>
    <t xml:space="preserve">Se observó en archivo denominado "Implementación_PESI_2023_2023" documento en Excel "Implementación_PESI_2023" el cual contiene el cronograma de implementación del Modelo se Seguridad y Privacidad de la información seguimiento a cada una de las actividades  definidas en el cronograma.  </t>
  </si>
  <si>
    <t>Un Registro de activos de información actualizado, aprobado y publicado</t>
  </si>
  <si>
    <t>En documento denominado "Implementación_Gobierno_Digital_2023_2024"se observó las actividades con la meta, responsable, fecha programada y una observación de la gestión realizada, así como también el enlace para verificación de la actividad.</t>
  </si>
  <si>
    <t>Se realizó seguimiento al Indice de Transparencia y Acceso a la Información Pública - ITA, observando el cumplimiento a la Resolución 1519 de 2020, emitida por MINTIC.</t>
  </si>
  <si>
    <t>Se evidenció en acta número 4 del 12 de diciembre de 2023 del Comité Institucional de Coordinación de Control Interno - CICCI la aprobación de la Política Administración del Riesgo. Se encuentra publicada en el aplicativo Daruma, proceso Direcionaiento Estratégico, carpeta Política Institucional, código DE-PO-001, versión 005, fecha de aprobación 12 de diciembre de 2023.</t>
  </si>
  <si>
    <t>Se evidenció publicado en aplicativo Daruma, proceso Direcccionamiento Estratégico, carpeta Instructivos documento código [DE-IN-001], nombre del documento: Seguimiento A Los Riesgos, Controles Y Plan De Acción De Los Riesgos; Versión: V3	Instructivo; Fecha Aprobación2023-12-19; Estado: Vigente.</t>
  </si>
  <si>
    <r>
      <t>Se evidenció socializaicón en correo electrónico institucional Comunicaciones Supertransporte del día 3 de enero de 2024, en ENTERATE "</t>
    </r>
    <r>
      <rPr>
        <i/>
        <sz val="10"/>
        <color theme="1"/>
        <rFont val="Arial Narrow"/>
        <family val="2"/>
      </rPr>
      <t>Consulta los documentos que fueron actualizados en diciembre de 2023 en nuestra cadena de valor y en adelante hacer usode esras versiones</t>
    </r>
    <r>
      <rPr>
        <sz val="10"/>
        <color theme="1"/>
        <rFont val="Arial Narrow"/>
        <family val="2"/>
      </rPr>
      <t>", registro 80 del documento Documentos_actualizados_diciembre_2023.pdf.
Igualmente, se socializó en la Intranet de la Entidad en Novedades "</t>
    </r>
    <r>
      <rPr>
        <i/>
        <sz val="10"/>
        <color theme="1"/>
        <rFont val="Arial Narrow"/>
        <family val="2"/>
      </rPr>
      <t>Intranet
Documentos actualizados en Diciembre del 2023 en cadena de valor
Te invitamos a consultar los documentos que fueron actualizados en diciembre del 2023 en nuestra cadena de valor, recuerda siempre descargar los formatos de la cadena de valor y hacer uso de estas versiones</t>
    </r>
    <r>
      <rPr>
        <sz val="10"/>
        <color theme="1"/>
        <rFont val="Arial Narrow"/>
        <family val="2"/>
      </rPr>
      <t>."
Ver enlace https://www.supertransporte.gov.co/documentos/2023/Diciembre/Comunicaciones_28/Documentos_actualizados_diciembre_2023.pdf</t>
    </r>
  </si>
  <si>
    <r>
      <t>Esta actividad se ejecuto en el primer cuatrimestre:
"</t>
    </r>
    <r>
      <rPr>
        <i/>
        <sz val="10"/>
        <color theme="1"/>
        <rFont val="Arial Narrow"/>
        <family val="2"/>
      </rPr>
      <t>Se evidenció actualización del mapa de riesgos institucional de corrupción al 31 de enero de 2023 y ajustes el 27 de febrero de 2023. Igualmente se presentó los ajustes de los riesgos en el I CICCI de 2023 realizado el 27 de febrero de 2023.</t>
    </r>
    <r>
      <rPr>
        <sz val="10"/>
        <color theme="1"/>
        <rFont val="Arial Narrow"/>
        <family val="2"/>
      </rPr>
      <t>"</t>
    </r>
  </si>
  <si>
    <r>
      <t>Se evidenció en la Intranet de la Entidad, Banner de Novedades, la socialización del Mapa de Riesgos de Corrupción "</t>
    </r>
    <r>
      <rPr>
        <i/>
        <sz val="10"/>
        <color theme="1"/>
        <rFont val="Arial Narrow"/>
        <family val="2"/>
      </rPr>
      <t>CONSULTE AQUÍ EL MAPA DE RIESGOS DE CORRUPCIÓN DE LA SUPERTRANSPORTE</t>
    </r>
    <r>
      <rPr>
        <sz val="10"/>
        <color theme="1"/>
        <rFont val="Arial Narrow"/>
        <family val="2"/>
      </rPr>
      <t>". Código: DE-FR-001; Versión: 3; Fecha de aprobación: 14-Mar-2022.
No se evidenció actualización del Mapa de Riegos de Corrupción.</t>
    </r>
  </si>
  <si>
    <t>Esta actividad se ejecuto en el primer cuatrimestre:
"Se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</si>
  <si>
    <r>
      <t>Se evidenció en la Intranet de la Entidad, Banner de Novedades, la socialización del Mapa de Riesgos de Corrupción "</t>
    </r>
    <r>
      <rPr>
        <i/>
        <sz val="10"/>
        <color theme="1"/>
        <rFont val="Arial Narrow"/>
        <family val="2"/>
      </rPr>
      <t>CONSULTE AQUÍ EL MAPA DE RIESGOS DE CORRUPCIÓN DE LA SUPERTRANSPORTE</t>
    </r>
    <r>
      <rPr>
        <sz val="10"/>
        <color theme="1"/>
        <rFont val="Arial Narrow"/>
        <family val="2"/>
      </rPr>
      <t>". Código: DE-FR-001; Versión: 3; Fecha de aprobación: 14-Mar-2022.
No se evidenció actualización del Mapa de Riegos de Corrupción.
Ver enlace https://supertransporte.sharepoint.com/sites/IntranetST/SitePages/Novedad-4.aspx</t>
    </r>
  </si>
  <si>
    <t>Se evidenció en acta número 1 del 27 de febrero de 2023 del Comité Institucional de Coordinación de Control Interno - CICCI el balance del monitoreo de riesgos de la Entidad.</t>
  </si>
  <si>
    <r>
      <t xml:space="preserve">Se evidenció monitoreo a la gestión de los riesgos de corrupción de cada proceso en el documento denominado </t>
    </r>
    <r>
      <rPr>
        <i/>
        <sz val="10"/>
        <color theme="1"/>
        <rFont val="Arial Narrow"/>
        <family val="2"/>
      </rPr>
      <t>"Informe riesgos de gestión cuarto trimestre.pdf"</t>
    </r>
    <r>
      <rPr>
        <sz val="10"/>
        <color theme="1"/>
        <rFont val="Arial Narrow"/>
        <family val="2"/>
      </rPr>
      <t xml:space="preserve"> e</t>
    </r>
    <r>
      <rPr>
        <i/>
        <sz val="10"/>
        <color theme="1"/>
        <rFont val="Arial Narrow"/>
        <family val="2"/>
      </rPr>
      <t xml:space="preserve"> "Informe riesgos corrupción tercer cuatrimestre.pdf"</t>
    </r>
  </si>
  <si>
    <r>
      <t>Se evidenció en el seguimiento a los riesgos de gestión y de corrupción de cada proceso la no materialización de estos en el documento denominado "</t>
    </r>
    <r>
      <rPr>
        <i/>
        <sz val="10"/>
        <color theme="1"/>
        <rFont val="Arial Narrow"/>
        <family val="2"/>
      </rPr>
      <t>Informe riesgos de gestión cuarto trimestre.pdf</t>
    </r>
    <r>
      <rPr>
        <sz val="10"/>
        <color theme="1"/>
        <rFont val="Arial Narrow"/>
        <family val="2"/>
      </rPr>
      <t xml:space="preserve">" e </t>
    </r>
    <r>
      <rPr>
        <i/>
        <sz val="10"/>
        <color theme="1"/>
        <rFont val="Arial Narrow"/>
        <family val="2"/>
      </rPr>
      <t>"Informe riesgos corrupción tercer cuatrimestre.pdf"</t>
    </r>
  </si>
  <si>
    <t>se desarrolla un tablero de control en el que se indica los tiempos, en este link, se pueden identificar la cantidad de las PQRSD radicadas ante la entidad, indicando el tiempo de radicadas, de esas cuantas hacen falta o e encuentran pendientes de tramite: 
https://app.powerbi.com/groups/me/reports/376c1660-d562-4b44-bf7d-ed34aee12c05/ReportSection266331f47c4ca7ad7d48?ctid=02f338c2-5dfa-4ce9-9ed1-2e6f5524cc75&amp;experience=power-bi
Evidencia: Se adjunta documento con imagenes del tablero</t>
  </si>
  <si>
    <t>Según la Resolución MinTIC 1519 del 2020, el anexo 1, define los estándares de accesibilidad para todas las personas y para el acceso autónomo e independiente de las personas con discapacidad, principalmente de aquellas con discapacidad sensorial e intelectual a los sitios web y los contenidos a cargo de los sujetos obligados (Superintendencia de Transporte). En ese contexto se listaron las condiciones y características de la información que deberián ser aplicadas para lograr que los contenidos sean percibidos, operados, comprendidos y conformados en lo tecnológico de forma que sean accesibles para los usuarios.
Los criterios de cumplimiento se numeraron según el anexo, revisando el cumplimiento de cada uno de ellos, adicionalmente si tenía alguna observación sobre el criterio evaluado.
Desde la OAP se observa que se da cumplimiento a los estandares establecidos por la normatividad vigente</t>
  </si>
  <si>
    <t>En el boton de atencion y servicios a la ciudadania se revisa de acuerdo con la resolucion 1519 de 2020 de acuerdo con el  (anexo 2), se realizó la actualizacion en los canales de atención y sedes, incluyendo usuario avisa y se actualiza la presencia en las regiones</t>
  </si>
  <si>
    <t>Se realizan mesas de trabajo y se estructuró la información minima requerida y se esta trabajando en otras mejoras, link: https://www.supertransporte.gov.co/index.php/participa/</t>
  </si>
  <si>
    <t>La información se encuentra actualizada y aprobada.
Enlace de publicación: 
- https://statics.teams.cdn.office.net/evergreen-assets/safelinks/1/atp-safelinks.html
https://www.supertransporte.gov.co/documentos/2023/Abril/OTIC_03/Activos_Anonimizados_2023.xlsx</t>
  </si>
  <si>
    <t xml:space="preserve">Se desarrolla un tablero de control  PQRDS en el que se indica los tiempos: 
https://app.powerbi.com/groups/me/reports/376c1660-d562-4b44-bf7d-ed34aee12c05/ReportSection266331f47c4ca7ad7d48?ctid=02f338c2-5dfa-4ce9-9ed1-2e6f5524cc75&amp;experience=power-bi
En dicho tablero de control, se observó las PQRSD de entrada, pendientes, de salida, gestionadas; también por tipo de PQRSD, dependencia y usuario. 
</t>
  </si>
  <si>
    <t>La actividad refiere a "nuevas soluciones de comunicación", por lo tanto, se materializa un micrositio donde se centraliza la gestión digital de la entidad a nivel tanto interno como externo.
(transformaciondigital.supertransporte.gov.co) donde se consolidan las actividades de transformación digital que están ejecución de la entidad.
Poco a poco, se irán migrando y desplegando en el micrositio, las nuevas versiones de las aplicaciones que tiene la entidad. Un ejemplo de ello es el Paz y Salvo a contratistas (pazysalvo.supertransporte.gov.co). Adicionalmente se encuentra compiladas todas las actividades de socialización para el uso y apropiación de este nuevo canal.
La socialización del micrositio ha sido venido promocionando por diferentes medios, redes sociales, correos masivos, rendición de cuentas y eventos en diferentes momentos del año 2023 y a los diferentes grupos de valor que tiene la entidad.
La guia adjunta refiere a esa implementación del micrositio y el manejo que se le debe dar, para continuar difundiendo la información de la entidad en las siguientes vigencias.</t>
  </si>
  <si>
    <t>Se observó en seguimiento realizado por la OCI el cumplimiento de la actualización de la información en la página web de Supetintendencia de Transporte, segín la Resolución 1519 de 2020, emitida por MINTIC.</t>
  </si>
  <si>
    <t>Acorde con la información suministrada por la OAP, se observó en la página web de la Entidad, en la ruta: Inicio / Participa / Cronograma Plan de Participación Ciudadana el desarrollo de las actividades programadas en el calendario dispuesto para tal fin.</t>
  </si>
  <si>
    <t>Según la información reportada por la OAP, se realizó la revisión y no se presentan ajustes</t>
  </si>
  <si>
    <t xml:space="preserve">Desde la OAP se elaboro el monitoreo al trámite en el SUIT, el avance para el primer cuatrimestre fue el correspondientre a 20 puntos porcentuales ya que se allegó la evidencia del plan de trabajo.
Para el segundo y tercer cuatrimestre desde la oficina Asesora de Planeación se realizó una reunión el día 15 de diciembre de 2023 en la cual se identificaron los siguientes puntos para el tema de la racionalización del trámite:
1. Para realizar la racionalización del trámite desde el proceso TIC indican la obsolescencia tecnológica que presenta el sistema VIGIA, por lo cual se inició el proceso de registro de vigilados con la estandarización del universo de empresas vigiladas.
2.Indican que en reunión pasada del 27 de septiembre de 2023 con los expertos de la Universidad Tecnológica de Pereira - UTP, recomiendan no continuar con las actualizaciones el sistema actual, ya que podría deteriorar el sistema y volverse inoperante. Finalmente, el sistema base del VIGIA, cuenta con versiones que han 
salido de soporte por los fabricantes.
Teniendo en cuenta lo anterior desde OTIC no procede realizar ajustes técnicos y de desarrollo del sistema VIGIA, debido a la criticidad y la complejidad, teniendo en
cuenta la obsolescencia del sistema y la carencia de personal técnico especializado al carecer de soporte por los fabricantes de los componentes.
Compromiso: Para el primer trimestre de 2024 la OTIC iniciará el cargue en Dynamics365 toda la base de datos de vigilados, para todos los tiempos de ejecución de la matrícula de los vigilados (inscripción, aceptación y operación)
Evidencia: Acta de reunión
</t>
  </si>
  <si>
    <t xml:space="preserve">La Oficina de Tecnologías de la Infomación y Comunicaciones - OTIC, realizaron capacitación de la matriz de los activos de la información y solicitaron a las dependencias el diligenciamiento con el fin de mantener actualizada esta información, la cual se encuentra publicada en los siguientes enlaces:
https://www.supertransporte.gov.co/index.php/transparencia-datos-abiertos/
Transparencia - Datos abiertos - Superintendencia de Transporte
Inicio / Transparencia y acceso información pública / Datos abiertos  
Transparencia y acceso a la información pública Escoger categoría
https://www.supertransporte.gov.co/documentos/2023/Abril/OTIC_03/Activos_Anonimizados_2023.xlsx
</t>
  </si>
  <si>
    <t xml:space="preserve">Se elaboró un micrositio donde se centraliza la gestión digital de la entidad a nivel tanto interno como externo, también remitieron documento en donde informan los avances de comunicación implementadas 2023.pdf
</t>
  </si>
  <si>
    <t xml:space="preserve">Se evidenció en la información reportada por la OAP que ésta envió cuatro correos electrónicos solicitando a la OTIC en los meses de enero, abril, septiembre y diciembre de 2023, en las 3 últimas solicitando los avances del trámite de Inscripción y registro de operadores portuarios marítimos y fluviales. Sin embargo, no se observó respuesta por parte de la Oficina de Tecnología de la Inforamción y las Comunicaciones - OTIC a estas solicitudes.
Así mismo, se evincdió acta de fecha 15 de diciembre de 2023 en la cual se identificaron los siguientes puntos para el tema de la racionalización del trámite:
1. Para realizar la racionalización del trámite desde el proceso TIC indican la obsolescencia tecnológica que presenta el sistema VIGIA, por lo cual se inició el proceso de registro de vigilados con la estandarización del universo de empresas vigiladas.
2.Indican que en reunión pasada del 27 de septiembre de 2023 con los expertos de la Universidad Tecnológica de Pereira - UTP, recomiendan no continuar con las actualizaciones el sistema actual, ya que podría deteriorar el sistema y volverse inoperante. Finalmente, el sistema base del VIGIA, cuenta con versiones que han 
salido de soporte por los fabricantes.
Teniendo en cuenta lo anterior, desde OTIC no procede realizar ajustes técnicos y de desarrollo del sistema VIGIA, debido a la criticidad y la complejidad, teniendo en cuenta la obsolescencia del sistema y la carencia de personal técnico especializado al carecer de soporte por los fabricantes de los componentes.
Generando un compromiso: Para el primer trimestre de 2024 la OTIC iniciará el cargue en Dynamics365 toda la base de datos de vigilados, para todos los tiempos de ejecución de la matrícula de los vigilados (inscripción, aceptación y operación)
Acorde a lo anterior, y teniendo en cuenta que el seguimiento reportado en el SUIT por parte de la OAP y la OCI, se evidenció una calificación  de 20 puntos, debido a que presentó el plan de trabajo a implementar;  para haber se podido cumplir el 100% de la racionalización del trámite, se debió haber cumpliodo con lo siguiente: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recibirán el usuario por la mejora del trámitr?
</t>
  </si>
  <si>
    <t>Según evidencias suministradas por el Grupo de Talento Humano: se observó que realizaron capacitación sobre la cultura del buen servicio, con el equipo de regionales, de manera híbrida (presencial y virtual).
Así mismo, manifestó el Grupo de Talento Humano que "Dicha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 "
Esta actividad se ejecutó en el primer cuatrimestre de 2023</t>
  </si>
  <si>
    <r>
      <rPr>
        <b/>
        <sz val="8"/>
        <color rgb="FF000000"/>
        <rFont val="Arial Narrow"/>
        <family val="2"/>
      </rPr>
      <t>Los planes de Prevención</t>
    </r>
    <r>
      <rPr>
        <sz val="8"/>
        <color rgb="FF000000"/>
        <rFont val="Arial Narrow"/>
        <family val="2"/>
      </rPr>
      <t xml:space="preserve"> de la Delegatura para la Protección de Usuarios del Sector Transporte del tercer cuatrimestre se ejecutaron en un 100 %, lo que corresponde a 16 acciones realizadas de 16 acciones programadas.
Las acciones realizadas corresponden a los programas: 
</t>
    </r>
    <r>
      <rPr>
        <b/>
        <sz val="8"/>
        <color rgb="FF000000"/>
        <rFont val="Arial Narrow"/>
        <family val="2"/>
      </rPr>
      <t>I. Equipaje Informado,</t>
    </r>
    <r>
      <rPr>
        <sz val="8"/>
        <color rgb="FF000000"/>
        <rFont val="Arial Narrow"/>
        <family val="2"/>
      </rPr>
      <t xml:space="preserve"> en donde se desarrollaron las siguientes tareas: 
1. Visitas pedagógicas a empresas de transporte acuático.; (octubre&gt;EI)
2. Invitación a difundir información sobre equipaje a empresas de transporte acuático.; (noviembre&gt;EI)
3. Reuniones y mesa de trabajo con empresas y terminales de transporte acuático.; (diciembre&gt;EI)
</t>
    </r>
    <r>
      <rPr>
        <b/>
        <sz val="8"/>
        <color rgb="FF000000"/>
        <rFont val="Arial Narrow"/>
        <family val="2"/>
      </rPr>
      <t>II. Taller de Atención a Usuarios</t>
    </r>
    <r>
      <rPr>
        <sz val="8"/>
        <color rgb="FF000000"/>
        <rFont val="Arial Narrow"/>
        <family val="2"/>
      </rPr>
      <t xml:space="preserve">, programa en donde se desarrollaron las siguientes tareas: 
4. Sesiones del taller.; (septiembre&gt;TEAU)
5. Sesiones del taller.; (octubre&gt;TEAU)
</t>
    </r>
    <r>
      <rPr>
        <b/>
        <sz val="8"/>
        <color rgb="FF000000"/>
        <rFont val="Arial Narrow"/>
        <family val="2"/>
      </rPr>
      <t xml:space="preserve">III. Comercio Electrónico Transparente – Terrestre, </t>
    </r>
    <r>
      <rPr>
        <sz val="8"/>
        <color rgb="FF000000"/>
        <rFont val="Arial Narrow"/>
        <family val="2"/>
      </rPr>
      <t xml:space="preserve">en donde se desarrollaron las siguientes tareas:
6. Segunda verificación.; (septiembre&gt;CET)
7. Comunicaciones de cierre.; (noviembre&gt;CET)
</t>
    </r>
    <r>
      <rPr>
        <b/>
        <sz val="8"/>
        <color rgb="FF000000"/>
        <rFont val="Arial Narrow"/>
        <family val="2"/>
      </rPr>
      <t xml:space="preserve">IV. Verificación de la Información del Tiquete, </t>
    </r>
    <r>
      <rPr>
        <sz val="8"/>
        <color rgb="FF000000"/>
        <rFont val="Arial Narrow"/>
        <family val="2"/>
      </rPr>
      <t xml:space="preserve">en donde se desarrollaron las siguientes tareas:
8. Invitaciones a las empresas de transporte terrestre de pasajeros por carretera.; (septiembre&gt;VITI)
9. Comunicación de los resultados del análisis del tiquete.; (noviembre&gt;VITI)
10. Informe de cierre.; (diciembre&gt;VITI)
</t>
    </r>
    <r>
      <rPr>
        <b/>
        <sz val="8"/>
        <color rgb="FF000000"/>
        <rFont val="Arial Narrow"/>
        <family val="2"/>
      </rPr>
      <t>V. Seguimiento a la Publicación e Información de Tarifas,</t>
    </r>
    <r>
      <rPr>
        <sz val="8"/>
        <color rgb="FF000000"/>
        <rFont val="Arial Narrow"/>
        <family val="2"/>
      </rPr>
      <t xml:space="preserve"> en donde se desarrollaron la siguiente tarea:
11. Comunicaciones de recomendaciones al plan de acción.; (septiembre&gt;PIT)
12. Visitas de inspección finales e informe de cierre.; (noviembre&gt;PIT)
</t>
    </r>
    <r>
      <rPr>
        <b/>
        <sz val="8"/>
        <color rgb="FF000000"/>
        <rFont val="Arial Narrow"/>
        <family val="2"/>
      </rPr>
      <t>VI. Acompañamiento y evaluación de políticas de transporte de menores de edad,</t>
    </r>
    <r>
      <rPr>
        <sz val="8"/>
        <color rgb="FF000000"/>
        <rFont val="Arial Narrow"/>
        <family val="2"/>
      </rPr>
      <t xml:space="preserve"> en donde se desarrollaron la siguiente tarea:
13. Evaluación de políticas y comunicaciones terrestre.; (octubre&gt;POTRAME)
14. Jornada de capacitación sobre el transporte menores de edad en el modo de transporte terrestre.; (octubre&gt;POTRAME)
15. Comunicaciones de resultados.; (octubre&gt;POTRAME)
16. Jornada de capacitación y sensibilización sobre el transporte menores de edad en el modo de transporte acuático.; (noviembre&gt;POTRAME)
</t>
    </r>
    <r>
      <rPr>
        <b/>
        <sz val="8"/>
        <color rgb="FF000000"/>
        <rFont val="Arial Narrow"/>
        <family val="2"/>
      </rPr>
      <t>Los planes de Promoción</t>
    </r>
    <r>
      <rPr>
        <sz val="8"/>
        <color rgb="FF000000"/>
        <rFont val="Arial Narrow"/>
        <family val="2"/>
      </rPr>
      <t xml:space="preserve"> de la Delegatura para la Protección de Usuarios del Sector Transporte del tercer cuatrimestre se ejecutaron en un 100 %, lo que corresponde a </t>
    </r>
    <r>
      <rPr>
        <b/>
        <sz val="8"/>
        <color rgb="FF000000"/>
        <rFont val="Arial Narrow"/>
        <family val="2"/>
      </rPr>
      <t>5</t>
    </r>
    <r>
      <rPr>
        <sz val="8"/>
        <color rgb="FF000000"/>
        <rFont val="Arial Narrow"/>
        <family val="2"/>
      </rPr>
      <t xml:space="preserve"> acciones realizadas de</t>
    </r>
    <r>
      <rPr>
        <b/>
        <sz val="8"/>
        <color rgb="FF000000"/>
        <rFont val="Arial Narrow"/>
        <family val="2"/>
      </rPr>
      <t xml:space="preserve"> 5</t>
    </r>
    <r>
      <rPr>
        <sz val="8"/>
        <color rgb="FF000000"/>
        <rFont val="Arial Narrow"/>
        <family val="2"/>
      </rPr>
      <t xml:space="preserve"> acciones programadas.
Las acciones realizadas corresponden a los programas: 
</t>
    </r>
    <r>
      <rPr>
        <b/>
        <sz val="8"/>
        <color rgb="FF000000"/>
        <rFont val="Arial Narrow"/>
        <family val="2"/>
      </rPr>
      <t xml:space="preserve">I. PODCAST, </t>
    </r>
    <r>
      <rPr>
        <sz val="8"/>
        <color rgb="FF000000"/>
        <rFont val="Arial Narrow"/>
        <family val="2"/>
      </rPr>
      <t>en donde se desarrollaron las siguientes tareas: 
1. Grabación y edición del tercer episodio; (septiembre&gt;PODCAST)
2. Elaboración de contenido del cuarto episodio; (octubre&gt;PODCAST)
3. Publicación del tercer episodio; (octubre&gt;PODCAST)
4. Grabación y edición del cuarto episodio; (noviembre&gt;PODCAST)
5. Publicación del cuarto episodio; (diciembre&gt;PODCAST)
Desde el Despacho de la Delegada para la Protección de Usuarios del Sector Transporte se adelanto el labortario de simplicidad:
Nombre del espacio de participación: Laboratorio de simplicidad para la guía de derechos y deberes de los usuarios del transporte de mercancías.
Fases del ciclo de la gestión publica: Diagnostico ,control y evaluación 
Descripción de las actividades realizadas en el espacio de la participación: Someter la Cartilla Transporte de Mercancías. Derechos y deberes y un comunicado del cierre de la vía Santiago de Cali – Loboguerrero en 2023 a evaluación por parte de diferentes grupos de valor, con el objetivo de evidenciar su claridad y en caso de ser necesario, aplicar mejoras.
Lugar y medio de la participación: Microsoft teams y por el fórum
Fecha de realización del espacio de participación: 23 -24 -25 de octubre del 2023	
Grupo de valor de los participantes: Gremios, universidades, ciudadanía, empresas de transportes y ligas y asociaciones del consumidor.
Resultados de participación: N. de participantes: (15)
Conclusiones / Compromisos:No se encontraron dificultades precisas en la claridad del lenguaje de la cartilla./ Se adaptara el formato electrónico del documento.
Evidencia:Base respuestas en Excel.
Observaciones, propuestas y recomendaciones de los grupos de valor participantes:Mejorar la legibilidad de los textos y la Tipografía y verificar la concordancia normativa.</t>
    </r>
  </si>
  <si>
    <t xml:space="preserve">La Oficina Asesora de Planeacion, gestionó la revision y/o actualizacion de 450 documentos en la cadena de valor que reposa en el software de gestion DARUMA
La evidencia es el consolidado de control de documentos y el la cadena de valor publica en la pagina web de la supertransporte.
Delegatura de puertos:  "En la Cadena Valor Daruma, se encuentran publicados las caracterizaciones de los procesos misionales Vigilancia, Inspección y Control. 
Adicionalmente, en Daruma, se encuentran publicados los formatos remitidos por la Dirección de Promoción y Prevención de Puertos, así:  
Plan de acciones de mejora de la operación fluvial.
Reporte de inicidentes y/o accidentes.
Igualmente La Superintendente Delegada de Puertos y la Directora de Promoción y Prevención participaron y aprobaron, junto con los Superitendentes Delegados y Directores de Promoción y Prevención de las Delegaturas de Concesiones e Infraestructura, de Transito y Transporte,  el Instructivo elaborado por la Coordinadora de Gestion Financiera de la Dirección Financeria de la entidad, denominado Validación, determinación y actualización del Universo de Vigilados, Código VI-IN-002, Versión 001, fecha de aprobación 08sept2023, el cual se encuentra en Daruma. 
</t>
  </si>
  <si>
    <r>
      <rPr>
        <b/>
        <sz val="11"/>
        <color theme="1"/>
        <rFont val="Arial Narrow"/>
        <family val="2"/>
      </rPr>
      <t xml:space="preserve">Grupo de Talento Humano: </t>
    </r>
    <r>
      <rPr>
        <sz val="11"/>
        <color theme="1"/>
        <rFont val="Arial Narrow"/>
        <family val="2"/>
      </rPr>
      <t xml:space="preserve">se realizó la campaña SuperValores por medio del Boletín Informativo de la Secretaría General, donde se invitó a todas las dependencias a participar en un concurso de los Valores del Código de Integridad, en el cual cada una debía resaltar el valor asignado de manera creativa. Además, en la celebración del Día del Servidor Público se realizó un juego online por medio de la plataforma Quizizz, donde se preguntó acerca de los Valores del Código de Integridad. Las evidencias se encuentras en la Carpeta 6. Iniciativas adicionales / 1.1 Código de Integridad, correspondientes a los Anexos 1 al 8. </t>
    </r>
  </si>
  <si>
    <r>
      <t xml:space="preserve">
Se observó invitación a través del Boletín informativo - #SuperInformados a la capacitación "</t>
    </r>
    <r>
      <rPr>
        <i/>
        <sz val="11"/>
        <rFont val="Arial Narrow"/>
        <family val="2"/>
      </rPr>
      <t xml:space="preserve">Conductas y faltas que se encuentran consideradas como gravísimas en la Ley y sus consecuencias​" </t>
    </r>
    <r>
      <rPr>
        <sz val="11"/>
        <rFont val="Arial Narrow"/>
        <family val="2"/>
      </rPr>
      <t>a realizarse el dia 31 de agosto de 2023</t>
    </r>
    <r>
      <rPr>
        <i/>
        <sz val="11"/>
        <rFont val="Arial Narrow"/>
        <family val="2"/>
      </rPr>
      <t xml:space="preserve">
</t>
    </r>
    <r>
      <rPr>
        <sz val="11"/>
        <rFont val="Arial Narrow"/>
        <family val="2"/>
      </rPr>
      <t xml:space="preserve">
Así mismo; se evidenció archivo pptx </t>
    </r>
    <r>
      <rPr>
        <i/>
        <sz val="11"/>
        <rFont val="Arial Narrow"/>
        <family val="2"/>
      </rPr>
      <t xml:space="preserve">"Presentación Faltas Gravisimas" </t>
    </r>
    <r>
      <rPr>
        <sz val="11"/>
        <rFont val="Arial Narrow"/>
        <family val="2"/>
      </rPr>
      <t xml:space="preserve">el cual contiene la presentación del tema objeto de la capacitación: </t>
    </r>
    <r>
      <rPr>
        <i/>
        <sz val="11"/>
        <rFont val="Arial Narrow"/>
        <family val="2"/>
      </rPr>
      <t xml:space="preserve">"Conductas y faltas que se encuentran consideradas como gravísimas en la Ley y sus consecuencias​", </t>
    </r>
    <r>
      <rPr>
        <sz val="11"/>
        <rFont val="Arial Narrow"/>
        <family val="2"/>
      </rPr>
      <t xml:space="preserve">así como la lista de asistencia a la capacitación, en documentos Excel </t>
    </r>
    <r>
      <rPr>
        <i/>
        <sz val="11"/>
        <rFont val="Arial Narrow"/>
        <family val="2"/>
      </rPr>
      <t xml:space="preserve">"Lista de Asistencia Forms" y "Lista de asistencia teams"
</t>
    </r>
  </si>
  <si>
    <r>
      <t>LA OAP allegó a la OCI evidencias en formato png (cuatro) y pdf (uno) donde se pudo evidenciar la realización de la campaña en el marco del 18 de agosto</t>
    </r>
    <r>
      <rPr>
        <i/>
        <sz val="11"/>
        <color theme="1"/>
        <rFont val="Arial Narrow"/>
        <family val="2"/>
      </rPr>
      <t xml:space="preserve"> "día de la lucha contra la corrupción</t>
    </r>
    <r>
      <rPr>
        <sz val="11"/>
        <color theme="1"/>
        <rFont val="Arial Narrow"/>
        <family val="2"/>
      </rPr>
      <t>", a través de Boletín Informativo, fondos de pantalla de los equipos de la entidad, video oficial de transparencia con mensaje cpon mensaje alusivo a  lucha contra la Corrupción, mensaje de Whatsapp y difusión por redes sociales</t>
    </r>
  </si>
  <si>
    <r>
      <t>LA OAP allegó a la OCI evidencias en formato png (cuatro) y pdf (uno) donde se pudo evidenciar la realización de la campaña en el marco del 18 de agosto</t>
    </r>
    <r>
      <rPr>
        <i/>
        <sz val="11"/>
        <color theme="1"/>
        <rFont val="Arial Narrow"/>
        <family val="2"/>
      </rPr>
      <t xml:space="preserve"> "día de la lucha contra la corrupción</t>
    </r>
    <r>
      <rPr>
        <sz val="11"/>
        <color theme="1"/>
        <rFont val="Arial Narrow"/>
        <family val="2"/>
      </rPr>
      <t>", a través de Boletín Informativo, fondos de pantalla de los equipos de la entidad, video oficial de transparencia con mensaje con mensaje alusivo a  lucha contra la Corrupción, mensaje de Whatsapp y difusión por redes sociales, cumplida la actividad en el segundo cuatrimestre 2023.</t>
    </r>
  </si>
  <si>
    <r>
      <t>Se observó invitación a través del Boletín informativo - #SuperInformados a la capacitación "</t>
    </r>
    <r>
      <rPr>
        <i/>
        <sz val="11"/>
        <rFont val="Arial Narrow"/>
        <family val="2"/>
      </rPr>
      <t xml:space="preserve">Conductas y faltas que se encuentran consideradas como gravísimas en la Ley y sus consecuencias​" cumplida la actividad en el segundo cuatrimestres </t>
    </r>
    <r>
      <rPr>
        <sz val="11"/>
        <rFont val="Arial Narrow"/>
        <family val="2"/>
      </rPr>
      <t>de 2023</t>
    </r>
    <r>
      <rPr>
        <i/>
        <sz val="11"/>
        <rFont val="Arial Narrow"/>
        <family val="2"/>
      </rPr>
      <t xml:space="preserve">
</t>
    </r>
    <r>
      <rPr>
        <sz val="11"/>
        <rFont val="Arial Narrow"/>
        <family val="2"/>
      </rPr>
      <t xml:space="preserve">
Así mismo; se evidenció archivo pptx </t>
    </r>
    <r>
      <rPr>
        <i/>
        <sz val="11"/>
        <rFont val="Arial Narrow"/>
        <family val="2"/>
      </rPr>
      <t xml:space="preserve">"Presentación Faltas Gravisimas" </t>
    </r>
    <r>
      <rPr>
        <sz val="11"/>
        <rFont val="Arial Narrow"/>
        <family val="2"/>
      </rPr>
      <t xml:space="preserve">el cual contiene la presentación del tema objeto de la capacitación: </t>
    </r>
    <r>
      <rPr>
        <i/>
        <sz val="11"/>
        <rFont val="Arial Narrow"/>
        <family val="2"/>
      </rPr>
      <t xml:space="preserve">"Conductas y faltas que se encuentran consideradas como gravísimas en la Ley y sus consecuencias​", </t>
    </r>
    <r>
      <rPr>
        <sz val="11"/>
        <rFont val="Arial Narrow"/>
        <family val="2"/>
      </rPr>
      <t xml:space="preserve">así como la lista de asistencia a la capacitación, en documentos Excel </t>
    </r>
    <r>
      <rPr>
        <i/>
        <sz val="11"/>
        <rFont val="Arial Narrow"/>
        <family val="2"/>
      </rPr>
      <t>"Lista de Asistencia Forms" y "Lista de asistencia teams"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</si>
</sst>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b/>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sz val="11"/>
      <color theme="1" tint="4.9989318521683403E-2"/>
      <name val="Calibri"/>
      <family val="2"/>
      <scheme val="minor"/>
    </font>
    <font>
      <b/>
      <sz val="11"/>
      <name val="Calibri"/>
      <family val="2"/>
      <scheme val="minor"/>
    </font>
    <font>
      <sz val="11"/>
      <color rgb="FF000000"/>
      <name val="Calibri"/>
      <family val="2"/>
      <scheme val="minor"/>
    </font>
    <font>
      <b/>
      <sz val="8"/>
      <color theme="1"/>
      <name val="Arial Narrow"/>
      <family val="2"/>
    </font>
    <font>
      <sz val="8"/>
      <color theme="1"/>
      <name val="Arial Narrow"/>
      <family val="2"/>
    </font>
    <font>
      <b/>
      <sz val="14"/>
      <name val="Arial Narrow"/>
      <family val="2"/>
    </font>
    <font>
      <b/>
      <sz val="8"/>
      <name val="Arial Narrow"/>
      <family val="2"/>
    </font>
    <font>
      <b/>
      <sz val="12"/>
      <name val="Arial Narrow"/>
      <family val="2"/>
    </font>
    <font>
      <b/>
      <sz val="11"/>
      <name val="Arial Narrow"/>
      <family val="2"/>
    </font>
    <font>
      <b/>
      <sz val="10"/>
      <name val="SansSerif"/>
    </font>
    <font>
      <sz val="10"/>
      <name val="SansSerif"/>
    </font>
    <font>
      <sz val="8"/>
      <name val="Arial Narrow"/>
      <family val="2"/>
    </font>
    <font>
      <sz val="10"/>
      <color rgb="FF000000"/>
      <name val="Arial Narrow"/>
      <family val="2"/>
    </font>
    <font>
      <i/>
      <sz val="10"/>
      <color rgb="FF000000"/>
      <name val="Arial Narrow"/>
      <family val="2"/>
    </font>
    <font>
      <b/>
      <sz val="11"/>
      <color rgb="FF000000"/>
      <name val="Arial Narrow"/>
      <family val="2"/>
    </font>
    <font>
      <i/>
      <sz val="11"/>
      <color theme="1"/>
      <name val="Arial Narrow"/>
      <family val="2"/>
    </font>
    <font>
      <i/>
      <sz val="10"/>
      <name val="Arial Narrow"/>
      <family val="2"/>
    </font>
    <font>
      <i/>
      <sz val="10"/>
      <color theme="1"/>
      <name val="Arial Narrow"/>
      <family val="2"/>
    </font>
    <font>
      <i/>
      <sz val="8"/>
      <color theme="1"/>
      <name val="Arial Narrow"/>
      <family val="2"/>
    </font>
    <font>
      <i/>
      <sz val="11"/>
      <name val="Arial Narrow"/>
      <family val="2"/>
    </font>
    <font>
      <b/>
      <sz val="10"/>
      <color rgb="FF000000"/>
      <name val="Arial Narrow"/>
      <family val="2"/>
    </font>
    <font>
      <sz val="18"/>
      <name val="Arial Narrow"/>
      <family val="2"/>
    </font>
    <font>
      <b/>
      <sz val="11"/>
      <color rgb="FF000000"/>
      <name val="Calibri"/>
      <family val="2"/>
    </font>
    <font>
      <sz val="11"/>
      <color rgb="FF000000"/>
      <name val="Calibri"/>
      <family val="2"/>
    </font>
    <font>
      <sz val="9"/>
      <color theme="1"/>
      <name val="Arial Narrow"/>
      <family val="2"/>
    </font>
    <font>
      <sz val="9"/>
      <color rgb="FF000000"/>
      <name val="Arial Narrow"/>
      <family val="2"/>
    </font>
    <font>
      <b/>
      <sz val="9"/>
      <color rgb="FF000000"/>
      <name val="Arial Narrow"/>
      <family val="2"/>
    </font>
    <font>
      <sz val="10"/>
      <color indexed="59"/>
      <name val="Arial Narrow"/>
      <family val="2"/>
    </font>
    <font>
      <sz val="11"/>
      <color rgb="FFFF0000"/>
      <name val="Roboto"/>
    </font>
    <font>
      <sz val="8"/>
      <color rgb="FF000000"/>
      <name val="Arial Narrow"/>
      <family val="2"/>
    </font>
    <font>
      <b/>
      <sz val="8"/>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FFFF"/>
        <bgColor rgb="FF000000"/>
      </patternFill>
    </fill>
  </fills>
  <borders count="25">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0" fontId="12" fillId="0" borderId="0"/>
  </cellStyleXfs>
  <cellXfs count="465">
    <xf numFmtId="0" fontId="0" fillId="0" borderId="0" xfId="0"/>
    <xf numFmtId="0" fontId="4" fillId="0" borderId="0" xfId="0" applyFont="1"/>
    <xf numFmtId="0" fontId="15" fillId="3" borderId="0" xfId="2" applyFont="1" applyFill="1" applyAlignment="1">
      <alignment horizontal="left" vertical="top" wrapText="1"/>
    </xf>
    <xf numFmtId="0" fontId="13" fillId="0" borderId="0" xfId="2" applyFont="1"/>
    <xf numFmtId="0" fontId="4" fillId="2" borderId="0" xfId="0" applyFont="1" applyFill="1" applyAlignment="1">
      <alignment horizontal="left" vertical="center"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3" fillId="0" borderId="6" xfId="0" applyFont="1" applyBorder="1" applyAlignment="1">
      <alignment horizontal="left" vertical="center" wrapText="1"/>
    </xf>
    <xf numFmtId="14" fontId="13" fillId="0" borderId="6" xfId="0" applyNumberFormat="1" applyFont="1" applyBorder="1" applyAlignment="1">
      <alignment horizontal="center" vertical="center"/>
    </xf>
    <xf numFmtId="0" fontId="11" fillId="0" borderId="6" xfId="0" applyFont="1" applyBorder="1" applyAlignment="1">
      <alignment horizontal="left" vertical="center" wrapText="1"/>
    </xf>
    <xf numFmtId="0" fontId="13" fillId="0" borderId="12" xfId="0" applyFont="1" applyBorder="1" applyAlignment="1">
      <alignment horizontal="left" vertical="center" wrapText="1"/>
    </xf>
    <xf numFmtId="0" fontId="4" fillId="0" borderId="8" xfId="0" applyFont="1" applyBorder="1"/>
    <xf numFmtId="0" fontId="4" fillId="0" borderId="0" xfId="0" applyFont="1" applyAlignment="1">
      <alignment horizontal="left" vertical="center" wrapText="1"/>
    </xf>
    <xf numFmtId="0" fontId="21" fillId="0" borderId="6" xfId="0" applyFont="1" applyBorder="1" applyAlignment="1">
      <alignment vertical="center"/>
    </xf>
    <xf numFmtId="0" fontId="6"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3" xfId="0" applyFont="1" applyBorder="1"/>
    <xf numFmtId="0" fontId="11" fillId="0" borderId="4" xfId="0" applyFont="1" applyBorder="1"/>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3"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1" fillId="0" borderId="6" xfId="0" applyFont="1" applyBorder="1" applyAlignment="1">
      <alignment horizontal="center" vertical="center"/>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1" fillId="0" borderId="0" xfId="0" applyFont="1"/>
    <xf numFmtId="0" fontId="21" fillId="0" borderId="0" xfId="0" applyFont="1" applyAlignment="1">
      <alignment horizontal="center"/>
    </xf>
    <xf numFmtId="0" fontId="21" fillId="0" borderId="15" xfId="0" applyFont="1" applyBorder="1"/>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wrapText="1"/>
    </xf>
    <xf numFmtId="0" fontId="21" fillId="0" borderId="15" xfId="0" applyFont="1" applyBorder="1" applyAlignment="1">
      <alignment vertical="center"/>
    </xf>
    <xf numFmtId="0" fontId="21" fillId="0" borderId="0" xfId="0" applyFont="1" applyAlignment="1">
      <alignment vertical="center"/>
    </xf>
    <xf numFmtId="0" fontId="26" fillId="2" borderId="6" xfId="0" applyFont="1" applyFill="1" applyBorder="1" applyAlignment="1">
      <alignment horizontal="left" vertical="center" wrapText="1"/>
    </xf>
    <xf numFmtId="0" fontId="21" fillId="0" borderId="15" xfId="0" applyFont="1" applyBorder="1" applyAlignment="1">
      <alignment horizontal="left" vertical="center"/>
    </xf>
    <xf numFmtId="0" fontId="21" fillId="0" borderId="0" xfId="0" applyFont="1" applyAlignment="1">
      <alignment horizontal="left" vertical="center"/>
    </xf>
    <xf numFmtId="14" fontId="13"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6" xfId="0" applyFill="1" applyBorder="1" applyAlignment="1">
      <alignment vertical="center" wrapText="1"/>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Border="1"/>
    <xf numFmtId="0" fontId="7" fillId="0" borderId="9" xfId="0" applyFont="1" applyBorder="1" applyAlignment="1">
      <alignment horizontal="center" vertical="center"/>
    </xf>
    <xf numFmtId="0" fontId="11" fillId="0" borderId="6" xfId="0" applyFont="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0" fontId="11" fillId="0" borderId="6" xfId="0" applyFont="1" applyBorder="1" applyAlignment="1">
      <alignment vertical="center" wrapText="1"/>
    </xf>
    <xf numFmtId="0" fontId="2" fillId="0" borderId="6" xfId="0" applyFont="1" applyBorder="1" applyAlignment="1">
      <alignment horizontal="center" vertical="center"/>
    </xf>
    <xf numFmtId="0" fontId="25" fillId="0" borderId="9"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8" fillId="2" borderId="6" xfId="0" applyFont="1" applyFill="1" applyBorder="1"/>
    <xf numFmtId="0" fontId="28" fillId="2" borderId="6" xfId="0" applyFont="1" applyFill="1" applyBorder="1" applyAlignment="1">
      <alignment horizontal="center"/>
    </xf>
    <xf numFmtId="0" fontId="28" fillId="4" borderId="6" xfId="0" applyFont="1" applyFill="1" applyBorder="1" applyAlignment="1">
      <alignment horizontal="center"/>
    </xf>
    <xf numFmtId="0" fontId="28" fillId="2" borderId="0" xfId="0" applyFont="1" applyFill="1"/>
    <xf numFmtId="0" fontId="28" fillId="2" borderId="0" xfId="0" applyFont="1" applyFill="1" applyAlignment="1">
      <alignment horizontal="center"/>
    </xf>
    <xf numFmtId="0" fontId="17" fillId="0" borderId="0" xfId="2" applyFont="1" applyAlignment="1">
      <alignment horizontal="center" vertical="center" wrapText="1"/>
    </xf>
    <xf numFmtId="0" fontId="30" fillId="3" borderId="6" xfId="0" applyFont="1" applyFill="1" applyBorder="1" applyAlignment="1">
      <alignment horizontal="center" vertical="center" wrapText="1"/>
    </xf>
    <xf numFmtId="0" fontId="22" fillId="0" borderId="12" xfId="0" applyFont="1" applyBorder="1" applyAlignment="1">
      <alignment horizontal="center" vertical="center" wrapText="1"/>
    </xf>
    <xf numFmtId="0" fontId="28" fillId="0" borderId="6" xfId="0" applyFont="1" applyBorder="1"/>
    <xf numFmtId="0" fontId="28" fillId="0" borderId="6" xfId="0" applyFont="1" applyBorder="1" applyAlignment="1">
      <alignment horizontal="center"/>
    </xf>
    <xf numFmtId="9" fontId="32" fillId="0" borderId="6" xfId="0" applyNumberFormat="1"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14" fontId="13" fillId="0" borderId="0" xfId="0" applyNumberFormat="1" applyFont="1" applyAlignment="1">
      <alignment horizontal="center" vertical="center" wrapText="1"/>
    </xf>
    <xf numFmtId="0" fontId="11" fillId="0" borderId="0" xfId="0" applyFont="1" applyAlignment="1">
      <alignment vertical="center" wrapText="1"/>
    </xf>
    <xf numFmtId="0" fontId="11" fillId="0" borderId="12" xfId="0" applyFont="1" applyBorder="1" applyAlignment="1">
      <alignment horizontal="center" vertical="center" wrapText="1"/>
    </xf>
    <xf numFmtId="0" fontId="4" fillId="0" borderId="15" xfId="0" applyFont="1" applyBorder="1" applyAlignment="1">
      <alignment wrapText="1"/>
    </xf>
    <xf numFmtId="14" fontId="8" fillId="0" borderId="6" xfId="0" applyNumberFormat="1" applyFont="1" applyBorder="1" applyAlignment="1">
      <alignment horizontal="center" vertical="center" wrapText="1"/>
    </xf>
    <xf numFmtId="0" fontId="13" fillId="2" borderId="12" xfId="0" applyFont="1" applyFill="1" applyBorder="1" applyAlignment="1">
      <alignment horizontal="left" vertical="center" wrapText="1"/>
    </xf>
    <xf numFmtId="0" fontId="26" fillId="0" borderId="6" xfId="0" applyFont="1" applyBorder="1" applyAlignment="1">
      <alignment horizontal="left" vertical="center" wrapText="1"/>
    </xf>
    <xf numFmtId="14" fontId="13" fillId="0" borderId="6" xfId="0" applyNumberFormat="1" applyFont="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3" fillId="0" borderId="12" xfId="0" applyFont="1" applyBorder="1" applyAlignment="1">
      <alignment horizontal="center" vertical="center" wrapText="1"/>
    </xf>
    <xf numFmtId="0" fontId="33"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justify" vertical="center" wrapText="1"/>
    </xf>
    <xf numFmtId="0" fontId="33" fillId="0" borderId="12" xfId="0" applyFont="1" applyBorder="1" applyAlignment="1">
      <alignment horizontal="center" vertical="center" wrapText="1"/>
    </xf>
    <xf numFmtId="0" fontId="34" fillId="2" borderId="6" xfId="0" applyFont="1" applyFill="1" applyBorder="1" applyAlignment="1">
      <alignment horizontal="left" vertical="center" wrapText="1"/>
    </xf>
    <xf numFmtId="14" fontId="34" fillId="2" borderId="6" xfId="0" applyNumberFormat="1" applyFont="1" applyFill="1" applyBorder="1" applyAlignment="1">
      <alignment horizontal="center" vertical="center" wrapText="1"/>
    </xf>
    <xf numFmtId="0" fontId="0" fillId="2" borderId="6" xfId="0" applyFill="1" applyBorder="1" applyAlignment="1">
      <alignment horizontal="left" vertical="center" wrapText="1"/>
    </xf>
    <xf numFmtId="14" fontId="0" fillId="2" borderId="6" xfId="0" applyNumberFormat="1" applyFill="1" applyBorder="1" applyAlignment="1">
      <alignment horizontal="center" vertical="center"/>
    </xf>
    <xf numFmtId="0" fontId="34" fillId="0" borderId="6" xfId="0" applyFont="1" applyBorder="1" applyAlignment="1">
      <alignment horizontal="left" vertical="center" wrapText="1"/>
    </xf>
    <xf numFmtId="0" fontId="33" fillId="0" borderId="6" xfId="0" applyFont="1" applyBorder="1" applyAlignment="1">
      <alignment vertical="center" wrapText="1"/>
    </xf>
    <xf numFmtId="0" fontId="34" fillId="0" borderId="6" xfId="0" applyFont="1" applyBorder="1" applyAlignment="1">
      <alignment vertical="center" wrapText="1"/>
    </xf>
    <xf numFmtId="0" fontId="0" fillId="0" borderId="0" xfId="0" applyAlignment="1">
      <alignment vertical="top"/>
    </xf>
    <xf numFmtId="0" fontId="33" fillId="0" borderId="6" xfId="0" applyFont="1" applyBorder="1" applyAlignment="1">
      <alignment horizontal="center" vertical="top"/>
    </xf>
    <xf numFmtId="0" fontId="33" fillId="0" borderId="6" xfId="0" applyFont="1" applyBorder="1" applyAlignment="1">
      <alignment horizontal="center" vertical="center"/>
    </xf>
    <xf numFmtId="14" fontId="34" fillId="2" borderId="6" xfId="0" applyNumberFormat="1" applyFont="1" applyFill="1" applyBorder="1" applyAlignment="1">
      <alignment horizontal="center" vertical="center"/>
    </xf>
    <xf numFmtId="0" fontId="38" fillId="0" borderId="6" xfId="0" applyFont="1" applyBorder="1" applyAlignment="1">
      <alignment horizontal="center" vertical="center" wrapText="1"/>
    </xf>
    <xf numFmtId="0" fontId="34" fillId="2" borderId="12" xfId="0" applyFont="1" applyFill="1" applyBorder="1" applyAlignment="1">
      <alignment horizontal="left" vertical="center" wrapText="1"/>
    </xf>
    <xf numFmtId="0" fontId="0" fillId="0" borderId="12" xfId="0" applyBorder="1" applyAlignment="1">
      <alignment horizontal="center" vertical="top" wrapText="1"/>
    </xf>
    <xf numFmtId="0" fontId="35" fillId="0" borderId="12" xfId="0" applyFont="1" applyBorder="1" applyAlignment="1">
      <alignment horizontal="center" vertical="top" wrapText="1"/>
    </xf>
    <xf numFmtId="0" fontId="33" fillId="2" borderId="6" xfId="0" applyFont="1" applyFill="1" applyBorder="1" applyAlignment="1">
      <alignment horizontal="center" vertical="center" wrapText="1"/>
    </xf>
    <xf numFmtId="14" fontId="0" fillId="2" borderId="6" xfId="0" applyNumberFormat="1" applyFill="1" applyBorder="1" applyAlignment="1">
      <alignment horizontal="center" vertical="center" wrapText="1"/>
    </xf>
    <xf numFmtId="0" fontId="33" fillId="7" borderId="0" xfId="0" applyFont="1" applyFill="1" applyAlignment="1">
      <alignment vertical="top"/>
    </xf>
    <xf numFmtId="0" fontId="29" fillId="2" borderId="6" xfId="0" applyFont="1" applyFill="1" applyBorder="1" applyAlignment="1">
      <alignment horizontal="left" vertical="center" wrapText="1"/>
    </xf>
    <xf numFmtId="9" fontId="37" fillId="2" borderId="6" xfId="0" applyNumberFormat="1" applyFont="1" applyFill="1" applyBorder="1" applyAlignment="1">
      <alignment horizontal="left" vertical="center" wrapText="1"/>
    </xf>
    <xf numFmtId="0" fontId="0" fillId="0" borderId="0" xfId="0" applyAlignment="1">
      <alignment horizontal="center" vertical="top"/>
    </xf>
    <xf numFmtId="0" fontId="11" fillId="2" borderId="0" xfId="0" applyFont="1" applyFill="1"/>
    <xf numFmtId="0" fontId="7" fillId="0" borderId="6" xfId="0" applyFont="1" applyBorder="1" applyAlignment="1">
      <alignment vertical="center"/>
    </xf>
    <xf numFmtId="0" fontId="11" fillId="0" borderId="6" xfId="0" applyFont="1" applyBorder="1" applyAlignment="1">
      <alignment vertical="center"/>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9" fontId="40" fillId="8" borderId="6" xfId="1" applyFont="1" applyFill="1" applyBorder="1" applyAlignment="1">
      <alignment horizontal="center" vertical="center" wrapText="1"/>
    </xf>
    <xf numFmtId="0" fontId="40" fillId="0" borderId="17" xfId="0" applyFont="1" applyBorder="1" applyAlignment="1">
      <alignment horizontal="left" vertical="top" wrapText="1"/>
    </xf>
    <xf numFmtId="9" fontId="13" fillId="3" borderId="16" xfId="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9" fontId="13" fillId="0" borderId="6" xfId="2" applyNumberFormat="1" applyFont="1" applyBorder="1" applyAlignment="1">
      <alignment horizontal="center" vertical="center"/>
    </xf>
    <xf numFmtId="0" fontId="19" fillId="0" borderId="0" xfId="0" applyFont="1" applyAlignment="1">
      <alignment horizontal="center" vertical="center"/>
    </xf>
    <xf numFmtId="49" fontId="2" fillId="2" borderId="9" xfId="0" applyNumberFormat="1" applyFont="1" applyFill="1" applyBorder="1" applyAlignment="1">
      <alignment horizontal="center" vertical="center" wrapText="1"/>
    </xf>
    <xf numFmtId="0" fontId="25" fillId="0" borderId="6" xfId="0" applyFont="1" applyBorder="1" applyAlignment="1">
      <alignment vertical="center" wrapText="1"/>
    </xf>
    <xf numFmtId="0" fontId="13" fillId="0" borderId="0" xfId="0" applyFont="1"/>
    <xf numFmtId="9" fontId="13" fillId="0" borderId="0" xfId="1" applyFont="1" applyFill="1" applyAlignment="1">
      <alignment horizontal="center" vertical="center"/>
    </xf>
    <xf numFmtId="0" fontId="9" fillId="0" borderId="21" xfId="2" applyFont="1" applyBorder="1" applyAlignment="1">
      <alignment horizontal="center" vertical="center" wrapText="1"/>
    </xf>
    <xf numFmtId="0" fontId="9" fillId="8" borderId="6" xfId="0" applyFont="1" applyFill="1" applyBorder="1" applyAlignment="1">
      <alignment horizontal="center" vertical="center" wrapText="1"/>
    </xf>
    <xf numFmtId="0" fontId="9" fillId="8" borderId="6" xfId="0" applyFont="1" applyFill="1" applyBorder="1" applyAlignment="1">
      <alignment horizontal="center" vertical="center"/>
    </xf>
    <xf numFmtId="9" fontId="43" fillId="8" borderId="6" xfId="1"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vertical="center" wrapText="1"/>
    </xf>
    <xf numFmtId="9" fontId="13" fillId="0" borderId="6" xfId="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17" xfId="0" applyFont="1" applyBorder="1"/>
    <xf numFmtId="9" fontId="13" fillId="0" borderId="17" xfId="1" applyFont="1" applyBorder="1" applyAlignment="1">
      <alignment horizontal="center" vertical="center"/>
    </xf>
    <xf numFmtId="0" fontId="9" fillId="3" borderId="21" xfId="0" applyFont="1" applyFill="1" applyBorder="1" applyAlignment="1">
      <alignment horizontal="left" vertical="top" wrapText="1"/>
    </xf>
    <xf numFmtId="0" fontId="9" fillId="9"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46" fillId="8" borderId="7" xfId="0" applyFont="1" applyFill="1" applyBorder="1" applyAlignment="1">
      <alignment horizontal="center" vertical="center" wrapText="1"/>
    </xf>
    <xf numFmtId="9" fontId="43" fillId="9" borderId="8" xfId="1" applyFont="1" applyFill="1" applyBorder="1" applyAlignment="1">
      <alignment horizontal="center" vertical="center" wrapText="1"/>
    </xf>
    <xf numFmtId="0" fontId="46" fillId="3" borderId="0" xfId="0" applyFont="1" applyFill="1" applyAlignment="1">
      <alignment horizontal="center" vertical="center" wrapText="1"/>
    </xf>
    <xf numFmtId="0" fontId="13" fillId="3" borderId="12" xfId="0" applyFont="1" applyFill="1" applyBorder="1" applyAlignment="1">
      <alignment horizontal="left" vertical="center" wrapText="1"/>
    </xf>
    <xf numFmtId="0" fontId="13" fillId="3" borderId="12" xfId="0" applyFont="1" applyFill="1" applyBorder="1" applyAlignment="1">
      <alignment vertical="center" wrapText="1"/>
    </xf>
    <xf numFmtId="0" fontId="47" fillId="3" borderId="12" xfId="4" applyFont="1" applyFill="1" applyBorder="1" applyAlignment="1">
      <alignment vertical="center" wrapText="1"/>
    </xf>
    <xf numFmtId="9" fontId="13" fillId="2" borderId="12" xfId="0" applyNumberFormat="1" applyFont="1" applyFill="1" applyBorder="1" applyAlignment="1">
      <alignment horizontal="center" vertical="center" wrapText="1"/>
    </xf>
    <xf numFmtId="0" fontId="47" fillId="3" borderId="0" xfId="4" applyFont="1" applyFill="1" applyAlignment="1">
      <alignment horizontal="left" vertical="center" wrapText="1"/>
    </xf>
    <xf numFmtId="0" fontId="47" fillId="3" borderId="0" xfId="4" applyFont="1" applyFill="1" applyAlignment="1">
      <alignment horizontal="center" vertical="center" wrapText="1"/>
    </xf>
    <xf numFmtId="0" fontId="45" fillId="0" borderId="21" xfId="0" applyFont="1" applyBorder="1" applyAlignment="1">
      <alignment horizontal="left"/>
    </xf>
    <xf numFmtId="0" fontId="45" fillId="8" borderId="7" xfId="0" applyFont="1" applyFill="1" applyBorder="1" applyAlignment="1">
      <alignment horizontal="center" vertical="center" wrapText="1"/>
    </xf>
    <xf numFmtId="0" fontId="45" fillId="8" borderId="7" xfId="0" applyFont="1" applyFill="1" applyBorder="1" applyAlignment="1">
      <alignment horizontal="left" vertical="center" wrapText="1"/>
    </xf>
    <xf numFmtId="9" fontId="9" fillId="9" borderId="8" xfId="1" applyFont="1" applyFill="1" applyBorder="1" applyAlignment="1">
      <alignment horizontal="center" vertical="center" wrapText="1"/>
    </xf>
    <xf numFmtId="0" fontId="45" fillId="0" borderId="12" xfId="0" applyFont="1" applyBorder="1" applyAlignment="1">
      <alignment horizontal="center" vertical="center" wrapText="1"/>
    </xf>
    <xf numFmtId="0" fontId="45" fillId="0" borderId="6" xfId="0" applyFont="1" applyBorder="1" applyAlignment="1">
      <alignment horizontal="center" vertical="center" wrapText="1"/>
    </xf>
    <xf numFmtId="9" fontId="13" fillId="2" borderId="6" xfId="0" applyNumberFormat="1" applyFont="1" applyFill="1" applyBorder="1" applyAlignment="1">
      <alignment horizontal="center" vertical="center" wrapText="1"/>
    </xf>
    <xf numFmtId="0" fontId="8" fillId="0" borderId="6" xfId="0" applyFont="1" applyBorder="1" applyAlignment="1">
      <alignment horizontal="justify" vertical="center" wrapText="1"/>
    </xf>
    <xf numFmtId="9" fontId="13" fillId="0" borderId="0" xfId="1" applyFont="1" applyBorder="1" applyAlignment="1">
      <alignment horizontal="center" vertical="center"/>
    </xf>
    <xf numFmtId="0" fontId="9" fillId="0" borderId="0" xfId="0" applyFont="1" applyAlignment="1">
      <alignment horizontal="left" vertical="center"/>
    </xf>
    <xf numFmtId="0" fontId="45" fillId="8"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9" fontId="9" fillId="9" borderId="20" xfId="1" applyFont="1" applyFill="1" applyBorder="1" applyAlignment="1">
      <alignment horizontal="center" vertical="center" wrapText="1"/>
    </xf>
    <xf numFmtId="0" fontId="26" fillId="0" borderId="12" xfId="0" applyFont="1" applyBorder="1" applyAlignment="1">
      <alignment horizontal="center" vertical="center" wrapText="1"/>
    </xf>
    <xf numFmtId="0" fontId="9" fillId="2" borderId="21" xfId="0" applyFont="1" applyFill="1" applyBorder="1" applyAlignment="1">
      <alignment horizontal="left" vertical="center" wrapText="1"/>
    </xf>
    <xf numFmtId="9" fontId="8" fillId="0" borderId="6" xfId="0" applyNumberFormat="1" applyFont="1" applyBorder="1" applyAlignment="1">
      <alignment horizontal="left" vertical="center" wrapText="1"/>
    </xf>
    <xf numFmtId="0" fontId="8" fillId="0" borderId="12" xfId="0" applyFont="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xf numFmtId="9" fontId="13" fillId="2" borderId="0" xfId="0" applyNumberFormat="1" applyFont="1" applyFill="1" applyAlignment="1">
      <alignment horizontal="center" vertical="center" wrapText="1"/>
    </xf>
    <xf numFmtId="9" fontId="13" fillId="0" borderId="0" xfId="1" applyFont="1" applyFill="1" applyBorder="1" applyAlignment="1">
      <alignment horizontal="center" vertical="center" wrapText="1"/>
    </xf>
    <xf numFmtId="0" fontId="44" fillId="0" borderId="6" xfId="0" applyFont="1" applyBorder="1" applyAlignment="1">
      <alignment horizontal="center" vertical="center"/>
    </xf>
    <xf numFmtId="0" fontId="44" fillId="0" borderId="6" xfId="0" applyFont="1" applyBorder="1" applyAlignment="1">
      <alignment horizontal="center" vertical="center" wrapText="1"/>
    </xf>
    <xf numFmtId="0" fontId="26" fillId="2" borderId="6" xfId="0" applyFont="1" applyFill="1" applyBorder="1" applyAlignment="1">
      <alignment vertical="center" wrapText="1"/>
    </xf>
    <xf numFmtId="0" fontId="26" fillId="0" borderId="6" xfId="0" applyFont="1" applyBorder="1" applyAlignment="1">
      <alignment vertical="center" wrapText="1"/>
    </xf>
    <xf numFmtId="9" fontId="13" fillId="0" borderId="6" xfId="1" applyFont="1" applyBorder="1" applyAlignment="1">
      <alignment horizontal="center" vertical="center"/>
    </xf>
    <xf numFmtId="15" fontId="8" fillId="0" borderId="4" xfId="0" applyNumberFormat="1" applyFont="1" applyBorder="1"/>
    <xf numFmtId="9" fontId="13" fillId="0" borderId="0" xfId="1" applyFont="1" applyAlignment="1">
      <alignment horizontal="center" vertical="center"/>
    </xf>
    <xf numFmtId="0" fontId="13" fillId="0" borderId="0" xfId="1" applyNumberFormat="1" applyFont="1" applyAlignment="1">
      <alignment horizontal="center" vertical="center"/>
    </xf>
    <xf numFmtId="0" fontId="48" fillId="0" borderId="0" xfId="0" applyFont="1"/>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49" fontId="4" fillId="2" borderId="6" xfId="0" applyNumberFormat="1" applyFont="1" applyFill="1" applyBorder="1" applyAlignment="1">
      <alignment horizontal="left" vertical="center" wrapText="1"/>
    </xf>
    <xf numFmtId="0" fontId="51" fillId="0" borderId="6" xfId="0" applyFont="1" applyBorder="1" applyAlignment="1">
      <alignment wrapText="1"/>
    </xf>
    <xf numFmtId="0" fontId="51" fillId="0" borderId="9" xfId="0" applyFont="1" applyBorder="1" applyAlignment="1">
      <alignment wrapText="1"/>
    </xf>
    <xf numFmtId="0" fontId="8" fillId="0" borderId="12" xfId="0" applyFont="1" applyBorder="1" applyAlignment="1">
      <alignment vertical="center" wrapText="1"/>
    </xf>
    <xf numFmtId="0" fontId="4" fillId="0" borderId="24" xfId="0" applyFont="1" applyBorder="1" applyAlignment="1">
      <alignment vertical="center" wrapText="1"/>
    </xf>
    <xf numFmtId="0" fontId="25" fillId="0" borderId="7" xfId="0" applyFont="1" applyBorder="1" applyAlignment="1">
      <alignment wrapText="1"/>
    </xf>
    <xf numFmtId="10" fontId="13" fillId="0" borderId="6" xfId="2" applyNumberFormat="1" applyFont="1" applyBorder="1" applyAlignment="1">
      <alignment horizontal="center" vertical="center"/>
    </xf>
    <xf numFmtId="0" fontId="13" fillId="0" borderId="6" xfId="2" applyFont="1" applyBorder="1" applyAlignment="1">
      <alignment horizontal="left" vertical="center" wrapText="1"/>
    </xf>
    <xf numFmtId="14" fontId="11" fillId="0" borderId="6" xfId="0" applyNumberFormat="1" applyFont="1" applyBorder="1" applyAlignment="1">
      <alignment horizontal="center" vertical="center" wrapText="1"/>
    </xf>
    <xf numFmtId="0" fontId="8" fillId="0" borderId="6" xfId="0" applyFont="1" applyBorder="1" applyAlignment="1">
      <alignment vertical="top" wrapText="1"/>
    </xf>
    <xf numFmtId="0" fontId="4" fillId="2" borderId="0" xfId="0" applyFont="1" applyFill="1" applyAlignment="1">
      <alignment vertical="center" wrapText="1"/>
    </xf>
    <xf numFmtId="0" fontId="8" fillId="2" borderId="6" xfId="0" applyFont="1" applyFill="1" applyBorder="1" applyAlignment="1">
      <alignment vertical="center" wrapText="1"/>
    </xf>
    <xf numFmtId="0" fontId="4" fillId="0" borderId="6" xfId="0" applyFont="1" applyBorder="1" applyAlignment="1">
      <alignment horizontal="justify" vertical="center"/>
    </xf>
    <xf numFmtId="0" fontId="40" fillId="8" borderId="6" xfId="0" applyFont="1" applyFill="1" applyBorder="1" applyAlignment="1">
      <alignment horizontal="center" vertical="center" wrapText="1"/>
    </xf>
    <xf numFmtId="10" fontId="13" fillId="0" borderId="6" xfId="2" applyNumberFormat="1" applyFont="1" applyBorder="1" applyAlignment="1">
      <alignment vertical="center"/>
    </xf>
    <xf numFmtId="0" fontId="25" fillId="2" borderId="6" xfId="0" applyFont="1" applyFill="1" applyBorder="1" applyAlignment="1">
      <alignment wrapText="1"/>
    </xf>
    <xf numFmtId="9" fontId="13" fillId="2" borderId="6" xfId="2" applyNumberFormat="1" applyFont="1" applyFill="1" applyBorder="1" applyAlignment="1">
      <alignment horizontal="center" vertical="center"/>
    </xf>
    <xf numFmtId="0" fontId="41" fillId="2" borderId="6" xfId="0" applyFont="1" applyFill="1" applyBorder="1" applyAlignment="1">
      <alignment wrapText="1"/>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9" fillId="0" borderId="0" xfId="0" applyFont="1" applyAlignment="1">
      <alignment horizontal="left" vertical="center" wrapText="1"/>
    </xf>
    <xf numFmtId="49" fontId="25" fillId="2" borderId="6" xfId="0" applyNumberFormat="1" applyFont="1" applyFill="1" applyBorder="1" applyAlignment="1">
      <alignment vertical="center" wrapText="1"/>
    </xf>
    <xf numFmtId="0" fontId="25" fillId="2" borderId="6" xfId="0" applyFont="1" applyFill="1" applyBorder="1" applyAlignment="1">
      <alignment horizontal="left" vertical="center" wrapText="1"/>
    </xf>
    <xf numFmtId="0" fontId="4" fillId="2" borderId="7" xfId="0" applyFont="1" applyFill="1" applyBorder="1" applyAlignment="1">
      <alignment wrapText="1"/>
    </xf>
    <xf numFmtId="49" fontId="25" fillId="2" borderId="6" xfId="0" applyNumberFormat="1" applyFont="1" applyFill="1" applyBorder="1" applyAlignment="1">
      <alignment horizontal="left" vertical="center" wrapText="1"/>
    </xf>
    <xf numFmtId="0" fontId="4" fillId="0" borderId="6" xfId="0" applyFont="1" applyBorder="1" applyAlignment="1">
      <alignment horizontal="left" vertical="top" wrapText="1"/>
    </xf>
    <xf numFmtId="0" fontId="2" fillId="2" borderId="12" xfId="0" applyFont="1" applyFill="1" applyBorder="1" applyAlignment="1">
      <alignment horizontal="center" vertical="center" wrapText="1"/>
    </xf>
    <xf numFmtId="0" fontId="25" fillId="0" borderId="6" xfId="0" applyFont="1" applyBorder="1" applyAlignment="1">
      <alignment horizontal="left" vertical="center" wrapText="1"/>
    </xf>
    <xf numFmtId="9" fontId="11" fillId="0" borderId="6" xfId="0" applyNumberFormat="1" applyFont="1" applyBorder="1" applyAlignment="1">
      <alignment horizontal="center" vertical="center"/>
    </xf>
    <xf numFmtId="9" fontId="4"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xf>
    <xf numFmtId="0" fontId="21" fillId="0" borderId="0" xfId="0" applyFont="1" applyAlignment="1">
      <alignment horizontal="center" vertical="center"/>
    </xf>
    <xf numFmtId="0" fontId="13" fillId="0" borderId="6" xfId="2" applyFont="1" applyBorder="1" applyAlignment="1">
      <alignment vertical="center" wrapText="1"/>
    </xf>
    <xf numFmtId="0" fontId="4" fillId="0" borderId="6" xfId="0" applyFont="1" applyBorder="1" applyAlignment="1">
      <alignment vertical="top" wrapText="1"/>
    </xf>
    <xf numFmtId="0" fontId="11" fillId="0" borderId="6" xfId="0" applyFont="1" applyBorder="1" applyAlignment="1">
      <alignment wrapText="1"/>
    </xf>
    <xf numFmtId="9" fontId="8" fillId="0" borderId="6" xfId="0" applyNumberFormat="1" applyFont="1" applyBorder="1" applyAlignment="1">
      <alignment horizontal="center" vertical="center"/>
    </xf>
    <xf numFmtId="0" fontId="11" fillId="0" borderId="6" xfId="0" applyFont="1" applyBorder="1" applyAlignment="1">
      <alignment vertical="top" wrapText="1"/>
    </xf>
    <xf numFmtId="0" fontId="15" fillId="3" borderId="6" xfId="0" applyFont="1" applyFill="1" applyBorder="1" applyAlignment="1">
      <alignment horizontal="left" vertical="center" wrapText="1"/>
    </xf>
    <xf numFmtId="9" fontId="4" fillId="0" borderId="0" xfId="0" applyNumberFormat="1" applyFont="1" applyAlignment="1">
      <alignment horizontal="center" vertical="center"/>
    </xf>
    <xf numFmtId="0" fontId="9" fillId="11" borderId="6" xfId="0" applyFont="1" applyFill="1" applyBorder="1" applyAlignment="1">
      <alignment horizontal="center" vertical="center" wrapText="1"/>
    </xf>
    <xf numFmtId="9" fontId="43" fillId="11" borderId="6" xfId="1" applyFont="1" applyFill="1" applyBorder="1" applyAlignment="1">
      <alignment horizontal="center" vertical="center" wrapText="1"/>
    </xf>
    <xf numFmtId="0" fontId="47" fillId="3" borderId="0" xfId="4" applyFont="1" applyFill="1" applyAlignment="1">
      <alignment vertical="center" wrapText="1"/>
    </xf>
    <xf numFmtId="0" fontId="46" fillId="3" borderId="0" xfId="0" applyFont="1" applyFill="1" applyAlignment="1">
      <alignment vertical="center" wrapText="1"/>
    </xf>
    <xf numFmtId="0" fontId="40" fillId="11" borderId="6" xfId="0" applyFont="1" applyFill="1" applyBorder="1" applyAlignment="1">
      <alignment horizontal="center" vertical="center" wrapText="1"/>
    </xf>
    <xf numFmtId="9" fontId="40" fillId="11" borderId="6" xfId="1" applyFont="1" applyFill="1" applyBorder="1" applyAlignment="1">
      <alignment horizontal="center" vertical="center" wrapText="1"/>
    </xf>
    <xf numFmtId="0" fontId="7" fillId="0" borderId="8" xfId="0" applyFont="1" applyBorder="1" applyAlignment="1">
      <alignment vertical="center"/>
    </xf>
    <xf numFmtId="0" fontId="7" fillId="0" borderId="14" xfId="0" applyFont="1" applyBorder="1" applyAlignment="1">
      <alignment vertical="center"/>
    </xf>
    <xf numFmtId="0" fontId="7" fillId="0" borderId="9" xfId="0" applyFont="1" applyBorder="1" applyAlignment="1">
      <alignment vertical="center"/>
    </xf>
    <xf numFmtId="9" fontId="21" fillId="0" borderId="6" xfId="0" applyNumberFormat="1" applyFont="1" applyBorder="1" applyAlignment="1">
      <alignment horizontal="center" vertical="center"/>
    </xf>
    <xf numFmtId="0" fontId="7" fillId="11" borderId="6" xfId="0" applyFont="1" applyFill="1" applyBorder="1" applyAlignment="1">
      <alignment horizontal="center" vertical="center" wrapText="1"/>
    </xf>
    <xf numFmtId="9" fontId="26" fillId="0" borderId="6" xfId="2" applyNumberFormat="1" applyFont="1" applyBorder="1" applyAlignment="1">
      <alignment horizontal="center" vertical="center"/>
    </xf>
    <xf numFmtId="9" fontId="21" fillId="0" borderId="6" xfId="0" applyNumberFormat="1" applyFont="1" applyBorder="1" applyAlignment="1">
      <alignment horizontal="center" vertical="center" wrapText="1"/>
    </xf>
    <xf numFmtId="9" fontId="9" fillId="11" borderId="8" xfId="1" applyFont="1" applyFill="1" applyBorder="1" applyAlignment="1">
      <alignment horizontal="center" vertical="center" wrapText="1"/>
    </xf>
    <xf numFmtId="0" fontId="9" fillId="11" borderId="7" xfId="0" applyFont="1" applyFill="1" applyBorder="1" applyAlignment="1">
      <alignment horizontal="center" vertical="center" wrapText="1"/>
    </xf>
    <xf numFmtId="9" fontId="9" fillId="11" borderId="20" xfId="1" applyFont="1" applyFill="1" applyBorder="1" applyAlignment="1">
      <alignment horizontal="center" vertical="center" wrapText="1"/>
    </xf>
    <xf numFmtId="9" fontId="43" fillId="11" borderId="8" xfId="1" applyFont="1" applyFill="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vertical="center" wrapText="1"/>
    </xf>
    <xf numFmtId="0" fontId="25" fillId="2" borderId="6" xfId="0" applyFont="1" applyFill="1" applyBorder="1" applyAlignment="1">
      <alignment vertical="center" wrapText="1"/>
    </xf>
    <xf numFmtId="0" fontId="62" fillId="2" borderId="6" xfId="0" applyFont="1" applyFill="1" applyBorder="1" applyAlignment="1">
      <alignment horizontal="left" vertical="top" wrapText="1"/>
    </xf>
    <xf numFmtId="49" fontId="2" fillId="0" borderId="6" xfId="0" applyNumberFormat="1" applyFont="1" applyBorder="1" applyAlignment="1">
      <alignment vertical="center" wrapText="1"/>
    </xf>
    <xf numFmtId="0" fontId="61" fillId="0" borderId="6" xfId="0" applyFont="1" applyBorder="1" applyAlignment="1">
      <alignment vertical="center" wrapText="1"/>
    </xf>
    <xf numFmtId="0" fontId="49" fillId="2" borderId="0" xfId="0" applyFont="1" applyFill="1" applyAlignment="1">
      <alignment horizontal="left" vertical="top" wrapText="1"/>
    </xf>
    <xf numFmtId="9" fontId="21" fillId="0" borderId="6" xfId="1" applyFont="1" applyBorder="1" applyAlignment="1">
      <alignment horizontal="center" vertical="center" wrapText="1"/>
    </xf>
    <xf numFmtId="0" fontId="17" fillId="0" borderId="6" xfId="2" applyFont="1" applyBorder="1" applyAlignment="1">
      <alignment horizontal="center" vertical="center" wrapText="1"/>
    </xf>
    <xf numFmtId="0" fontId="28" fillId="5" borderId="0" xfId="0" applyFont="1" applyFill="1" applyAlignment="1">
      <alignment horizontal="center"/>
    </xf>
    <xf numFmtId="0" fontId="35" fillId="0" borderId="6" xfId="0" applyFont="1" applyBorder="1" applyAlignment="1">
      <alignment horizontal="center" vertical="top" wrapText="1"/>
    </xf>
    <xf numFmtId="0" fontId="35" fillId="0" borderId="18" xfId="0" applyFont="1" applyBorder="1" applyAlignment="1">
      <alignment horizontal="center" vertical="top" wrapText="1"/>
    </xf>
    <xf numFmtId="0" fontId="35" fillId="0" borderId="19" xfId="0" applyFont="1" applyBorder="1" applyAlignment="1">
      <alignment horizontal="center" vertical="top" wrapText="1"/>
    </xf>
    <xf numFmtId="0" fontId="33" fillId="0" borderId="6" xfId="0" applyFont="1" applyBorder="1" applyAlignment="1">
      <alignment horizontal="center" vertical="center"/>
    </xf>
    <xf numFmtId="0" fontId="35" fillId="0" borderId="12" xfId="0" applyFont="1" applyBorder="1" applyAlignment="1">
      <alignment horizontal="center" vertical="top" wrapText="1"/>
    </xf>
    <xf numFmtId="0" fontId="35" fillId="0" borderId="13" xfId="0" applyFont="1" applyBorder="1" applyAlignment="1">
      <alignment horizontal="center" vertical="top" wrapText="1"/>
    </xf>
    <xf numFmtId="0" fontId="35" fillId="0" borderId="7"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vertical="top" wrapText="1"/>
    </xf>
    <xf numFmtId="0" fontId="33" fillId="0" borderId="12" xfId="0" applyFont="1" applyBorder="1" applyAlignment="1">
      <alignment horizontal="center" vertical="top" wrapText="1"/>
    </xf>
    <xf numFmtId="0" fontId="33" fillId="0" borderId="13" xfId="0" applyFont="1" applyBorder="1" applyAlignment="1">
      <alignment horizontal="center" vertical="top" wrapText="1"/>
    </xf>
    <xf numFmtId="0" fontId="33" fillId="0" borderId="6" xfId="0" applyFont="1" applyBorder="1" applyAlignment="1">
      <alignment horizontal="center" vertical="top" wrapText="1"/>
    </xf>
    <xf numFmtId="0" fontId="33" fillId="0" borderId="7" xfId="0" applyFont="1" applyBorder="1" applyAlignment="1">
      <alignment horizontal="center" vertical="top" wrapText="1"/>
    </xf>
    <xf numFmtId="0" fontId="0" fillId="0" borderId="7" xfId="0" applyBorder="1" applyAlignment="1">
      <alignment horizontal="center" vertical="top" wrapText="1"/>
    </xf>
    <xf numFmtId="0" fontId="2"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36" fillId="0" borderId="6" xfId="0" applyFont="1" applyBorder="1" applyAlignment="1">
      <alignment horizontal="center" vertical="top" wrapText="1"/>
    </xf>
    <xf numFmtId="0" fontId="11" fillId="0" borderId="0" xfId="0" applyFont="1"/>
    <xf numFmtId="0" fontId="7" fillId="0" borderId="6" xfId="0" applyFont="1" applyBorder="1" applyAlignment="1">
      <alignment horizontal="center" vertical="center"/>
    </xf>
    <xf numFmtId="0" fontId="7" fillId="6" borderId="6" xfId="0" applyFont="1" applyFill="1" applyBorder="1" applyAlignment="1">
      <alignment horizontal="center" vertical="center"/>
    </xf>
    <xf numFmtId="0" fontId="7" fillId="8" borderId="1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9" fontId="21" fillId="0" borderId="12"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7"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9" fontId="11" fillId="0" borderId="6" xfId="0" applyNumberFormat="1" applyFont="1" applyBorder="1" applyAlignment="1">
      <alignment horizontal="center" vertical="center"/>
    </xf>
    <xf numFmtId="9" fontId="11" fillId="0" borderId="12"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14" fillId="3" borderId="0" xfId="2" applyFont="1" applyFill="1" applyAlignment="1">
      <alignment horizontal="left" vertical="center" wrapText="1"/>
    </xf>
    <xf numFmtId="0" fontId="14" fillId="3" borderId="6" xfId="2" applyFont="1" applyFill="1" applyBorder="1" applyAlignment="1">
      <alignment horizontal="left" vertical="center" wrapText="1"/>
    </xf>
    <xf numFmtId="0" fontId="16" fillId="3" borderId="0" xfId="2" applyFont="1" applyFill="1" applyAlignment="1">
      <alignment horizontal="left" vertical="center" wrapText="1"/>
    </xf>
    <xf numFmtId="0" fontId="24" fillId="2" borderId="0" xfId="0" applyFont="1" applyFill="1" applyAlignment="1">
      <alignment horizontal="center" vertical="center" wrapText="1"/>
    </xf>
    <xf numFmtId="0" fontId="4" fillId="2" borderId="0" xfId="0" applyFont="1" applyFill="1" applyAlignment="1">
      <alignment horizontal="center"/>
    </xf>
    <xf numFmtId="0" fontId="30" fillId="3" borderId="6"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16" fillId="3" borderId="0" xfId="2" applyFont="1" applyFill="1" applyAlignment="1">
      <alignment horizontal="center" vertical="center" wrapText="1"/>
    </xf>
    <xf numFmtId="0" fontId="17" fillId="0" borderId="12" xfId="2" applyFont="1" applyBorder="1" applyAlignment="1">
      <alignment horizontal="center" vertical="center" wrapText="1"/>
    </xf>
    <xf numFmtId="0" fontId="17" fillId="0" borderId="6" xfId="2" applyFont="1" applyBorder="1" applyAlignment="1">
      <alignment horizontal="center" vertical="center"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20" fillId="6" borderId="8" xfId="0" applyFont="1" applyFill="1" applyBorder="1" applyAlignment="1">
      <alignment horizontal="center"/>
    </xf>
    <xf numFmtId="0" fontId="20" fillId="6" borderId="14" xfId="0" applyFont="1" applyFill="1" applyBorder="1" applyAlignment="1">
      <alignment horizontal="center"/>
    </xf>
    <xf numFmtId="0" fontId="20" fillId="6" borderId="9" xfId="0" applyFont="1" applyFill="1" applyBorder="1" applyAlignment="1">
      <alignment horizontal="center"/>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0" borderId="8"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9" fontId="21" fillId="0" borderId="12" xfId="0" applyNumberFormat="1" applyFont="1" applyBorder="1" applyAlignment="1">
      <alignment horizontal="center" vertic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9" fontId="4" fillId="0" borderId="12" xfId="1" applyFont="1" applyBorder="1" applyAlignment="1">
      <alignment horizontal="center" vertical="center" wrapText="1"/>
    </xf>
    <xf numFmtId="9" fontId="4" fillId="0" borderId="13" xfId="1" applyFont="1" applyBorder="1" applyAlignment="1">
      <alignment horizontal="center" vertical="center" wrapText="1"/>
    </xf>
    <xf numFmtId="9" fontId="4" fillId="0" borderId="7" xfId="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9"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2" fillId="2"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7" fillId="11" borderId="6" xfId="0" applyFont="1" applyFill="1" applyBorder="1" applyAlignment="1">
      <alignment horizontal="center" vertical="center" wrapText="1"/>
    </xf>
    <xf numFmtId="0" fontId="2"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12" xfId="0" applyFont="1" applyBorder="1" applyAlignment="1">
      <alignment horizontal="center" vertical="center" wrapText="1"/>
    </xf>
    <xf numFmtId="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14" fillId="0" borderId="6" xfId="0" applyFont="1" applyBorder="1" applyAlignment="1">
      <alignment horizontal="left" vertical="center" wrapText="1"/>
    </xf>
    <xf numFmtId="0" fontId="2"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9" fillId="8" borderId="6" xfId="0" applyFont="1" applyFill="1" applyBorder="1" applyAlignment="1">
      <alignment horizontal="center" vertical="center" wrapText="1"/>
    </xf>
    <xf numFmtId="9" fontId="9" fillId="8" borderId="6" xfId="1" applyFont="1" applyFill="1" applyBorder="1" applyAlignment="1">
      <alignment horizontal="center" vertical="center" wrapText="1"/>
    </xf>
    <xf numFmtId="9" fontId="13" fillId="0" borderId="8" xfId="1" applyFont="1" applyFill="1" applyBorder="1" applyAlignment="1">
      <alignment horizontal="center" vertical="center" wrapText="1"/>
    </xf>
    <xf numFmtId="9" fontId="44" fillId="8" borderId="6" xfId="1" applyFont="1" applyFill="1" applyBorder="1" applyAlignment="1">
      <alignment horizontal="center" vertical="center"/>
    </xf>
    <xf numFmtId="0" fontId="9" fillId="9" borderId="6" xfId="0" applyFont="1" applyFill="1" applyBorder="1" applyAlignment="1">
      <alignment horizontal="center" vertical="center" wrapText="1"/>
    </xf>
    <xf numFmtId="0" fontId="9" fillId="9" borderId="8" xfId="0" applyFont="1" applyFill="1" applyBorder="1" applyAlignment="1">
      <alignment horizontal="center" vertical="center" wrapText="1"/>
    </xf>
    <xf numFmtId="9" fontId="13" fillId="2" borderId="8" xfId="0" applyNumberFormat="1" applyFont="1" applyFill="1" applyBorder="1" applyAlignment="1">
      <alignment horizontal="center" vertical="center" wrapText="1"/>
    </xf>
    <xf numFmtId="0" fontId="9" fillId="9" borderId="14" xfId="0" applyFont="1" applyFill="1" applyBorder="1" applyAlignment="1">
      <alignment horizontal="center" vertical="center" wrapText="1"/>
    </xf>
    <xf numFmtId="9" fontId="13" fillId="0" borderId="16" xfId="1" applyFont="1" applyBorder="1" applyAlignment="1">
      <alignment horizontal="center" vertical="center"/>
    </xf>
    <xf numFmtId="9" fontId="13" fillId="0" borderId="23" xfId="1" applyFont="1" applyBorder="1" applyAlignment="1">
      <alignment horizontal="center" vertical="center"/>
    </xf>
    <xf numFmtId="9" fontId="13" fillId="0" borderId="20" xfId="1" applyFont="1" applyBorder="1" applyAlignment="1">
      <alignment horizontal="center" vertical="center"/>
    </xf>
    <xf numFmtId="0" fontId="45" fillId="8" borderId="7" xfId="0" applyFont="1" applyFill="1" applyBorder="1" applyAlignment="1">
      <alignment horizontal="center" vertical="center" wrapText="1"/>
    </xf>
    <xf numFmtId="0" fontId="9" fillId="3" borderId="21" xfId="0" applyFont="1" applyFill="1" applyBorder="1" applyAlignment="1">
      <alignment horizontal="left" vertical="top" wrapText="1"/>
    </xf>
    <xf numFmtId="0" fontId="42" fillId="0" borderId="0" xfId="0" applyFont="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8" borderId="6" xfId="0" applyFont="1" applyFill="1" applyBorder="1" applyAlignment="1">
      <alignment horizontal="center" vertical="center"/>
    </xf>
    <xf numFmtId="0" fontId="46" fillId="3" borderId="0" xfId="0" applyFont="1" applyFill="1" applyAlignment="1">
      <alignment horizontal="center" vertical="center" wrapText="1"/>
    </xf>
    <xf numFmtId="0" fontId="47" fillId="3" borderId="0" xfId="4" applyFont="1" applyFill="1" applyAlignment="1">
      <alignment horizontal="center" vertical="center" wrapText="1"/>
    </xf>
    <xf numFmtId="0" fontId="45" fillId="0" borderId="21" xfId="0" applyFont="1" applyBorder="1" applyAlignment="1">
      <alignment horizontal="left" vertical="center"/>
    </xf>
    <xf numFmtId="0" fontId="44" fillId="0" borderId="6"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Alignment="1">
      <alignment horizontal="left" vertical="center"/>
    </xf>
    <xf numFmtId="0" fontId="45" fillId="8" borderId="6" xfId="0" applyFont="1" applyFill="1" applyBorder="1" applyAlignment="1">
      <alignment horizontal="center" vertical="center" wrapText="1"/>
    </xf>
    <xf numFmtId="0" fontId="45" fillId="0" borderId="12"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2" borderId="21" xfId="0" applyFont="1" applyFill="1" applyBorder="1" applyAlignment="1">
      <alignment horizontal="left" vertical="center" wrapText="1"/>
    </xf>
    <xf numFmtId="0" fontId="44" fillId="0" borderId="6" xfId="0" applyFont="1" applyBorder="1" applyAlignment="1">
      <alignment horizontal="left"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7" xfId="0" applyFont="1" applyBorder="1" applyAlignment="1">
      <alignment horizontal="center" vertical="center" wrapText="1"/>
    </xf>
    <xf numFmtId="0" fontId="9" fillId="11" borderId="6" xfId="0" applyFont="1" applyFill="1" applyBorder="1" applyAlignment="1">
      <alignment horizontal="center" vertical="center" wrapText="1"/>
    </xf>
    <xf numFmtId="9" fontId="43" fillId="11" borderId="6" xfId="1" applyFont="1" applyFill="1" applyBorder="1" applyAlignment="1">
      <alignment horizontal="center" vertical="center" wrapText="1"/>
    </xf>
    <xf numFmtId="9" fontId="13" fillId="0" borderId="6" xfId="1" applyFont="1" applyFill="1" applyBorder="1" applyAlignment="1">
      <alignment horizontal="center" vertical="center" wrapText="1"/>
    </xf>
    <xf numFmtId="0" fontId="9" fillId="11" borderId="8" xfId="0" applyFont="1" applyFill="1" applyBorder="1" applyAlignment="1">
      <alignment horizontal="center" vertical="center" wrapText="1"/>
    </xf>
    <xf numFmtId="9" fontId="58" fillId="11" borderId="6" xfId="0" applyNumberFormat="1" applyFont="1" applyFill="1" applyBorder="1" applyAlignment="1">
      <alignment horizontal="center" vertical="center"/>
    </xf>
    <xf numFmtId="0" fontId="58" fillId="11" borderId="6" xfId="0" applyFont="1" applyFill="1" applyBorder="1" applyAlignment="1">
      <alignment horizontal="center" vertical="center"/>
    </xf>
    <xf numFmtId="0" fontId="9" fillId="11" borderId="14" xfId="0" applyFont="1" applyFill="1" applyBorder="1" applyAlignment="1">
      <alignment horizontal="center" vertical="center" wrapText="1"/>
    </xf>
    <xf numFmtId="0" fontId="4" fillId="10" borderId="6" xfId="0" applyFont="1" applyFill="1" applyBorder="1" applyAlignment="1">
      <alignment vertical="center" wrapText="1"/>
    </xf>
    <xf numFmtId="0" fontId="4" fillId="10" borderId="6" xfId="0" applyFont="1" applyFill="1" applyBorder="1" applyAlignment="1">
      <alignment horizontal="left" vertical="center" wrapText="1"/>
    </xf>
    <xf numFmtId="0" fontId="4" fillId="10" borderId="6" xfId="0" applyFont="1" applyFill="1" applyBorder="1" applyAlignment="1">
      <alignment vertical="top" wrapText="1"/>
    </xf>
    <xf numFmtId="0" fontId="58" fillId="0" borderId="0" xfId="0" applyFont="1" applyAlignment="1">
      <alignment vertical="center"/>
    </xf>
    <xf numFmtId="0" fontId="13" fillId="0" borderId="0" xfId="2" applyFont="1" applyAlignment="1">
      <alignment vertical="top" wrapText="1"/>
    </xf>
    <xf numFmtId="0" fontId="64" fillId="0" borderId="0" xfId="2" applyFont="1" applyAlignment="1">
      <alignment vertical="top" wrapText="1"/>
    </xf>
    <xf numFmtId="0" fontId="11" fillId="0" borderId="0" xfId="0" applyFont="1" applyAlignment="1">
      <alignment vertical="center"/>
    </xf>
    <xf numFmtId="0" fontId="15" fillId="3" borderId="6" xfId="0" applyFont="1" applyFill="1" applyBorder="1" applyAlignment="1">
      <alignment horizontal="center" vertical="center" wrapText="1"/>
    </xf>
    <xf numFmtId="14" fontId="15" fillId="3" borderId="6" xfId="0" applyNumberFormat="1" applyFont="1" applyFill="1" applyBorder="1" applyAlignment="1">
      <alignment horizontal="center" vertical="center" wrapText="1"/>
    </xf>
    <xf numFmtId="9" fontId="26" fillId="0" borderId="9" xfId="2" applyNumberFormat="1" applyFont="1" applyBorder="1" applyAlignment="1">
      <alignment horizontal="center" vertical="center"/>
    </xf>
    <xf numFmtId="0" fontId="8" fillId="2" borderId="6" xfId="2" applyFont="1" applyFill="1" applyBorder="1" applyAlignment="1">
      <alignment horizontal="left" vertical="top" wrapText="1"/>
    </xf>
    <xf numFmtId="0" fontId="13" fillId="0" borderId="6" xfId="2" applyFont="1" applyBorder="1"/>
    <xf numFmtId="14" fontId="15" fillId="3" borderId="16" xfId="0" applyNumberFormat="1" applyFont="1" applyFill="1" applyBorder="1" applyAlignment="1">
      <alignment horizontal="center" vertical="center" wrapText="1"/>
    </xf>
    <xf numFmtId="14" fontId="15" fillId="3" borderId="18" xfId="0" applyNumberFormat="1" applyFont="1" applyFill="1" applyBorder="1" applyAlignment="1">
      <alignment horizontal="center" vertical="center" wrapText="1"/>
    </xf>
    <xf numFmtId="14" fontId="15" fillId="3" borderId="23" xfId="0" applyNumberFormat="1" applyFont="1" applyFill="1" applyBorder="1" applyAlignment="1">
      <alignment horizontal="center" vertical="center" wrapText="1"/>
    </xf>
    <xf numFmtId="14" fontId="15" fillId="3" borderId="19" xfId="0" applyNumberFormat="1" applyFont="1" applyFill="1" applyBorder="1" applyAlignment="1">
      <alignment horizontal="center" vertical="center" wrapText="1"/>
    </xf>
    <xf numFmtId="14" fontId="15" fillId="3" borderId="20" xfId="0" applyNumberFormat="1" applyFont="1" applyFill="1" applyBorder="1" applyAlignment="1">
      <alignment horizontal="center" vertical="center" wrapText="1"/>
    </xf>
    <xf numFmtId="14" fontId="15" fillId="3" borderId="22" xfId="0" applyNumberFormat="1" applyFont="1" applyFill="1" applyBorder="1" applyAlignment="1">
      <alignment horizontal="center" vertical="center" wrapText="1"/>
    </xf>
    <xf numFmtId="0" fontId="40" fillId="0" borderId="18" xfId="0" applyFont="1" applyBorder="1" applyAlignment="1">
      <alignment horizontal="left" vertical="center" wrapText="1"/>
    </xf>
    <xf numFmtId="0" fontId="60" fillId="12" borderId="6" xfId="0" applyFont="1" applyFill="1" applyBorder="1" applyAlignment="1">
      <alignment vertical="center" wrapText="1"/>
    </xf>
    <xf numFmtId="0" fontId="25" fillId="12" borderId="6" xfId="0" applyFont="1" applyFill="1" applyBorder="1" applyAlignment="1">
      <alignment vertical="center" wrapText="1"/>
    </xf>
    <xf numFmtId="0" fontId="10" fillId="2" borderId="0" xfId="0" applyFont="1" applyFill="1" applyAlignment="1">
      <alignment vertical="top"/>
    </xf>
    <xf numFmtId="0" fontId="4" fillId="0" borderId="12" xfId="0" applyFont="1" applyBorder="1" applyAlignment="1">
      <alignment horizontal="center" vertical="center" wrapText="1"/>
    </xf>
    <xf numFmtId="14" fontId="8" fillId="0" borderId="12" xfId="0" applyNumberFormat="1" applyFont="1" applyBorder="1" applyAlignment="1">
      <alignment horizontal="center" vertical="center" wrapText="1"/>
    </xf>
    <xf numFmtId="14" fontId="8" fillId="0" borderId="7" xfId="0" applyNumberFormat="1" applyFont="1" applyBorder="1" applyAlignment="1">
      <alignment horizontal="center" vertical="center" wrapText="1"/>
    </xf>
    <xf numFmtId="0" fontId="66" fillId="2" borderId="12" xfId="0" applyFont="1" applyFill="1" applyBorder="1" applyAlignment="1">
      <alignment horizontal="left" vertical="center" wrapText="1"/>
    </xf>
    <xf numFmtId="0" fontId="66" fillId="2" borderId="7" xfId="0" applyFont="1" applyFill="1" applyBorder="1" applyAlignment="1">
      <alignment horizontal="left" vertical="center" wrapText="1"/>
    </xf>
    <xf numFmtId="0" fontId="65" fillId="2" borderId="0" xfId="0" applyFont="1" applyFill="1" applyAlignment="1">
      <alignment horizontal="justify" vertical="center"/>
    </xf>
    <xf numFmtId="0" fontId="10" fillId="2" borderId="0" xfId="0" applyFont="1" applyFill="1"/>
    <xf numFmtId="1" fontId="13" fillId="0" borderId="0" xfId="0" applyNumberFormat="1" applyFont="1"/>
    <xf numFmtId="0" fontId="51" fillId="0" borderId="6" xfId="0" applyFont="1" applyBorder="1" applyAlignment="1">
      <alignment vertical="center" wrapText="1"/>
    </xf>
    <xf numFmtId="9" fontId="8" fillId="0" borderId="6" xfId="2" applyNumberFormat="1" applyFont="1" applyBorder="1" applyAlignment="1">
      <alignment horizontal="center" vertical="center"/>
    </xf>
  </cellXfs>
  <cellStyles count="5">
    <cellStyle name="Normal" xfId="0" builtinId="0"/>
    <cellStyle name="Normal 2" xfId="2" xr:uid="{00000000-0005-0000-0000-000002000000}"/>
    <cellStyle name="Normal 3" xfId="3" xr:uid="{00000000-0005-0000-0000-000003000000}"/>
    <cellStyle name="Normal 4" xfId="4" xr:uid="{E9798EB0-F9DF-445F-A75F-7FEFABBA6CDE}"/>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B9E96831-4FEC-4497-90F8-F4DBE6D96D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1030789</xdr:colOff>
      <xdr:row>0</xdr:row>
      <xdr:rowOff>695325</xdr:rowOff>
    </xdr:to>
    <xdr:pic>
      <xdr:nvPicPr>
        <xdr:cNvPr id="3075" name="Picture 3">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1</xdr:col>
      <xdr:colOff>1039919</xdr:colOff>
      <xdr:row>0</xdr:row>
      <xdr:rowOff>783777</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907190</xdr:colOff>
      <xdr:row>2</xdr:row>
      <xdr:rowOff>108325</xdr:rowOff>
    </xdr:to>
    <xdr:pic>
      <xdr:nvPicPr>
        <xdr:cNvPr id="2" name="Picture 3">
          <a:extLst>
            <a:ext uri="{FF2B5EF4-FFF2-40B4-BE49-F238E27FC236}">
              <a16:creationId xmlns:a16="http://schemas.microsoft.com/office/drawing/2014/main" id="{7B318C74-F6C0-4F70-B8D5-3166D94D53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8290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M25"/>
  <sheetViews>
    <sheetView workbookViewId="0">
      <selection activeCell="E12" sqref="E12"/>
    </sheetView>
  </sheetViews>
  <sheetFormatPr baseColWidth="10" defaultColWidth="11.42578125" defaultRowHeight="15"/>
  <cols>
    <col min="1" max="3" width="11.5703125" style="70"/>
    <col min="4" max="4" width="72.140625" bestFit="1" customWidth="1"/>
    <col min="5" max="5" width="12.7109375" style="69" bestFit="1" customWidth="1"/>
    <col min="6" max="13" width="11.5703125" style="70"/>
  </cols>
  <sheetData>
    <row r="1" spans="4:5">
      <c r="D1" s="70"/>
      <c r="E1" s="71"/>
    </row>
    <row r="2" spans="4:5" ht="18.75">
      <c r="D2" s="271" t="s">
        <v>0</v>
      </c>
      <c r="E2" s="271"/>
    </row>
    <row r="3" spans="4:5" ht="18.75">
      <c r="D3" s="271" t="s">
        <v>1</v>
      </c>
      <c r="E3" s="271"/>
    </row>
    <row r="4" spans="4:5" ht="18.75">
      <c r="D4" s="84" t="s">
        <v>2</v>
      </c>
      <c r="E4" s="84" t="s">
        <v>3</v>
      </c>
    </row>
    <row r="5" spans="4:5" ht="18.75">
      <c r="D5" s="82" t="s">
        <v>4</v>
      </c>
      <c r="E5" s="83">
        <v>11</v>
      </c>
    </row>
    <row r="6" spans="4:5" ht="18.75">
      <c r="D6" s="82" t="s">
        <v>5</v>
      </c>
      <c r="E6" s="83">
        <v>1</v>
      </c>
    </row>
    <row r="7" spans="4:5" ht="18.75">
      <c r="D7" s="82" t="s">
        <v>6</v>
      </c>
      <c r="E7" s="83">
        <v>17</v>
      </c>
    </row>
    <row r="8" spans="4:5" ht="18.75">
      <c r="D8" s="82" t="s">
        <v>7</v>
      </c>
      <c r="E8" s="83">
        <v>15</v>
      </c>
    </row>
    <row r="9" spans="4:5" ht="18.75">
      <c r="D9" s="82" t="s">
        <v>8</v>
      </c>
      <c r="E9" s="83">
        <v>19</v>
      </c>
    </row>
    <row r="10" spans="4:5" ht="18.75">
      <c r="D10" s="90" t="s">
        <v>9</v>
      </c>
      <c r="E10" s="91">
        <v>4</v>
      </c>
    </row>
    <row r="11" spans="4:5" ht="18.75">
      <c r="D11" s="85"/>
      <c r="E11" s="86">
        <f>SUM(E5:E10)</f>
        <v>67</v>
      </c>
    </row>
    <row r="12" spans="4:5">
      <c r="D12" s="135" t="s">
        <v>10</v>
      </c>
      <c r="E12" s="71"/>
    </row>
    <row r="13" spans="4:5" s="70" customFormat="1">
      <c r="E13" s="71"/>
    </row>
    <row r="14" spans="4:5" s="70" customFormat="1">
      <c r="E14" s="71"/>
    </row>
    <row r="15" spans="4:5" s="70" customFormat="1">
      <c r="E15" s="71"/>
    </row>
    <row r="16" spans="4:5" s="70" customFormat="1">
      <c r="E16" s="71"/>
    </row>
    <row r="17" spans="5:5" s="70" customFormat="1">
      <c r="E17" s="71"/>
    </row>
    <row r="18" spans="5:5" s="70" customFormat="1">
      <c r="E18" s="71"/>
    </row>
    <row r="19" spans="5:5" s="70" customFormat="1">
      <c r="E19" s="71"/>
    </row>
    <row r="20" spans="5:5" s="70" customFormat="1">
      <c r="E20" s="71"/>
    </row>
    <row r="21" spans="5:5" s="70" customFormat="1">
      <c r="E21" s="71"/>
    </row>
    <row r="22" spans="5:5" s="70" customFormat="1">
      <c r="E22" s="71"/>
    </row>
    <row r="23" spans="5:5" s="70" customFormat="1">
      <c r="E23" s="71"/>
    </row>
    <row r="24" spans="5:5" s="70" customFormat="1">
      <c r="E24" s="71"/>
    </row>
    <row r="25" spans="5:5" s="70" customFormat="1">
      <c r="E25" s="71"/>
    </row>
  </sheetData>
  <sheetProtection algorithmName="SHA-512" hashValue="Kbxd0Z9TfzvH2Mj03C+GeFQOc3RgW8u2D2wxPfMY4eCyQjkJnT5vVfUYb5cZDoH+odAC6ehJHyYT4KOd5JX75Q==" saltValue="4yHBQHkocDKjhA31Z5Vmhw==" spinCount="100000" sheet="1" objects="1" scenarios="1"/>
  <mergeCells count="2">
    <mergeCell ref="D2:E2"/>
    <mergeCell ref="D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J73"/>
  <sheetViews>
    <sheetView topLeftCell="A5" zoomScaleNormal="100" workbookViewId="0">
      <selection activeCell="D11" sqref="D11"/>
    </sheetView>
  </sheetViews>
  <sheetFormatPr baseColWidth="10" defaultColWidth="11.42578125" defaultRowHeight="15"/>
  <cols>
    <col min="1" max="1" width="14" style="121" bestFit="1" customWidth="1"/>
    <col min="2" max="2" width="19.85546875" style="134" customWidth="1"/>
    <col min="3" max="3" width="6" customWidth="1"/>
    <col min="4" max="4" width="50.7109375" customWidth="1"/>
    <col min="5" max="5" width="35.42578125" customWidth="1"/>
    <col min="6" max="6" width="42.7109375" customWidth="1"/>
    <col min="7" max="7" width="31" bestFit="1" customWidth="1"/>
  </cols>
  <sheetData>
    <row r="1" spans="1:10" ht="69.75" customHeight="1">
      <c r="B1" s="287" t="s">
        <v>1</v>
      </c>
      <c r="C1" s="287"/>
      <c r="D1" s="287"/>
      <c r="E1" s="287"/>
      <c r="F1" s="287"/>
      <c r="G1" s="287"/>
      <c r="H1" s="287"/>
      <c r="I1" s="287"/>
      <c r="J1" s="287"/>
    </row>
    <row r="2" spans="1:10">
      <c r="B2" s="288" t="s">
        <v>11</v>
      </c>
      <c r="C2" s="289"/>
      <c r="D2" s="290"/>
      <c r="E2" s="74" t="s">
        <v>12</v>
      </c>
      <c r="F2" s="137" t="s">
        <v>13</v>
      </c>
      <c r="G2" s="136" t="s">
        <v>14</v>
      </c>
      <c r="I2" s="136"/>
      <c r="J2" s="136"/>
    </row>
    <row r="4" spans="1:10">
      <c r="B4" s="122" t="s">
        <v>15</v>
      </c>
      <c r="C4" s="275" t="s">
        <v>16</v>
      </c>
      <c r="D4" s="275"/>
      <c r="E4" s="109" t="s">
        <v>17</v>
      </c>
      <c r="F4" s="123" t="s">
        <v>18</v>
      </c>
      <c r="G4" s="129" t="s">
        <v>19</v>
      </c>
    </row>
    <row r="5" spans="1:10" ht="45">
      <c r="A5" s="131" t="s">
        <v>20</v>
      </c>
      <c r="B5" s="276" t="s">
        <v>21</v>
      </c>
      <c r="C5" s="109" t="s">
        <v>22</v>
      </c>
      <c r="D5" s="111" t="s">
        <v>23</v>
      </c>
      <c r="E5" s="114" t="s">
        <v>24</v>
      </c>
      <c r="F5" s="114" t="s">
        <v>25</v>
      </c>
      <c r="G5" s="124">
        <v>45169</v>
      </c>
    </row>
    <row r="6" spans="1:10" ht="60">
      <c r="B6" s="277"/>
      <c r="C6" s="109" t="s">
        <v>26</v>
      </c>
      <c r="D6" s="111" t="s">
        <v>27</v>
      </c>
      <c r="E6" s="114" t="s">
        <v>28</v>
      </c>
      <c r="F6" s="114" t="s">
        <v>29</v>
      </c>
      <c r="G6" s="124">
        <v>44865</v>
      </c>
    </row>
    <row r="7" spans="1:10" ht="30">
      <c r="B7" s="278"/>
      <c r="C7" s="109" t="s">
        <v>30</v>
      </c>
      <c r="D7" s="111" t="s">
        <v>31</v>
      </c>
      <c r="E7" s="114" t="s">
        <v>32</v>
      </c>
      <c r="F7" s="114" t="s">
        <v>29</v>
      </c>
      <c r="G7" s="124">
        <v>45199</v>
      </c>
    </row>
    <row r="8" spans="1:10" ht="30">
      <c r="B8" s="279" t="s">
        <v>33</v>
      </c>
      <c r="C8" s="125" t="s">
        <v>34</v>
      </c>
      <c r="D8" s="118" t="s">
        <v>35</v>
      </c>
      <c r="E8" s="114" t="s">
        <v>36</v>
      </c>
      <c r="F8" s="114" t="s">
        <v>37</v>
      </c>
      <c r="G8" s="124">
        <v>44951</v>
      </c>
    </row>
    <row r="9" spans="1:10" ht="30">
      <c r="B9" s="280"/>
      <c r="C9" s="125" t="s">
        <v>38</v>
      </c>
      <c r="D9" s="118" t="s">
        <v>39</v>
      </c>
      <c r="E9" s="114" t="s">
        <v>40</v>
      </c>
      <c r="F9" s="114" t="s">
        <v>29</v>
      </c>
      <c r="G9" s="124">
        <v>45289</v>
      </c>
    </row>
    <row r="10" spans="1:10" ht="30">
      <c r="B10" s="281" t="s">
        <v>41</v>
      </c>
      <c r="C10" s="109" t="s">
        <v>42</v>
      </c>
      <c r="D10" s="118" t="s">
        <v>43</v>
      </c>
      <c r="E10" s="114" t="s">
        <v>44</v>
      </c>
      <c r="F10" s="114" t="s">
        <v>29</v>
      </c>
      <c r="G10" s="124">
        <v>44957</v>
      </c>
    </row>
    <row r="11" spans="1:10" ht="30">
      <c r="B11" s="281"/>
      <c r="C11" s="109" t="s">
        <v>45</v>
      </c>
      <c r="D11" s="118" t="s">
        <v>46</v>
      </c>
      <c r="E11" s="126" t="s">
        <v>47</v>
      </c>
      <c r="F11" s="114" t="s">
        <v>29</v>
      </c>
      <c r="G11" s="124">
        <v>45289</v>
      </c>
    </row>
    <row r="12" spans="1:10" ht="45">
      <c r="B12" s="281"/>
      <c r="C12" s="109" t="s">
        <v>48</v>
      </c>
      <c r="D12" s="114" t="s">
        <v>49</v>
      </c>
      <c r="E12" s="126" t="s">
        <v>50</v>
      </c>
      <c r="F12" s="114" t="s">
        <v>29</v>
      </c>
      <c r="G12" s="124">
        <v>45291</v>
      </c>
    </row>
    <row r="13" spans="1:10" ht="45">
      <c r="B13" s="281"/>
      <c r="C13" s="109" t="s">
        <v>51</v>
      </c>
      <c r="D13" s="118" t="s">
        <v>52</v>
      </c>
      <c r="E13" s="126" t="s">
        <v>53</v>
      </c>
      <c r="F13" s="114" t="s">
        <v>54</v>
      </c>
      <c r="G13" s="124">
        <v>45138</v>
      </c>
    </row>
    <row r="14" spans="1:10" ht="45">
      <c r="B14" s="127" t="s">
        <v>55</v>
      </c>
      <c r="C14" s="109" t="s">
        <v>56</v>
      </c>
      <c r="D14" s="118" t="s">
        <v>57</v>
      </c>
      <c r="E14" s="114" t="s">
        <v>58</v>
      </c>
      <c r="F14" s="114" t="s">
        <v>37</v>
      </c>
      <c r="G14" s="124" t="s">
        <v>59</v>
      </c>
    </row>
    <row r="15" spans="1:10" ht="60">
      <c r="B15" s="127" t="s">
        <v>60</v>
      </c>
      <c r="C15" s="109" t="s">
        <v>61</v>
      </c>
      <c r="D15" s="118" t="s">
        <v>62</v>
      </c>
      <c r="E15" s="114" t="s">
        <v>63</v>
      </c>
      <c r="F15" s="114" t="s">
        <v>25</v>
      </c>
      <c r="G15" s="124">
        <v>45281</v>
      </c>
    </row>
    <row r="16" spans="1:10" ht="63.75">
      <c r="A16" s="131" t="s">
        <v>64</v>
      </c>
      <c r="B16" s="127"/>
      <c r="C16" s="109">
        <v>1.1000000000000001</v>
      </c>
      <c r="D16" s="107" t="s">
        <v>65</v>
      </c>
      <c r="E16" s="132" t="s">
        <v>66</v>
      </c>
      <c r="F16" s="132" t="s">
        <v>67</v>
      </c>
      <c r="G16" s="124">
        <v>45260</v>
      </c>
    </row>
    <row r="17" spans="1:7" ht="30">
      <c r="A17" s="131" t="s">
        <v>68</v>
      </c>
      <c r="B17" s="282" t="s">
        <v>69</v>
      </c>
      <c r="C17" s="109" t="s">
        <v>70</v>
      </c>
      <c r="D17" s="110" t="s">
        <v>71</v>
      </c>
      <c r="E17" s="60" t="s">
        <v>72</v>
      </c>
      <c r="F17" s="116" t="s">
        <v>29</v>
      </c>
      <c r="G17" s="130">
        <v>45107</v>
      </c>
    </row>
    <row r="18" spans="1:7" ht="45">
      <c r="B18" s="283"/>
      <c r="C18" s="109" t="s">
        <v>26</v>
      </c>
      <c r="D18" s="110" t="s">
        <v>73</v>
      </c>
      <c r="E18" s="60" t="s">
        <v>74</v>
      </c>
      <c r="F18" s="116" t="s">
        <v>29</v>
      </c>
      <c r="G18" s="130">
        <v>44957</v>
      </c>
    </row>
    <row r="19" spans="1:7" ht="60">
      <c r="B19" s="283"/>
      <c r="C19" s="109" t="s">
        <v>30</v>
      </c>
      <c r="D19" s="110" t="s">
        <v>75</v>
      </c>
      <c r="E19" s="60" t="s">
        <v>76</v>
      </c>
      <c r="F19" s="116" t="s">
        <v>29</v>
      </c>
      <c r="G19" s="130">
        <v>45233</v>
      </c>
    </row>
    <row r="20" spans="1:7" ht="30">
      <c r="B20" s="283"/>
      <c r="C20" s="109">
        <v>1.4</v>
      </c>
      <c r="D20" s="110" t="s">
        <v>77</v>
      </c>
      <c r="E20" s="60" t="s">
        <v>78</v>
      </c>
      <c r="F20" s="116" t="s">
        <v>79</v>
      </c>
      <c r="G20" s="130">
        <v>45289</v>
      </c>
    </row>
    <row r="21" spans="1:7" ht="30">
      <c r="B21" s="283"/>
      <c r="C21" s="109">
        <v>1.5</v>
      </c>
      <c r="D21" s="110" t="s">
        <v>80</v>
      </c>
      <c r="E21" s="60" t="s">
        <v>81</v>
      </c>
      <c r="F21" s="116" t="s">
        <v>79</v>
      </c>
      <c r="G21" s="130">
        <v>45289</v>
      </c>
    </row>
    <row r="22" spans="1:7" ht="30">
      <c r="B22" s="283"/>
      <c r="C22" s="109">
        <v>1.6</v>
      </c>
      <c r="D22" s="110" t="s">
        <v>82</v>
      </c>
      <c r="E22" s="116" t="s">
        <v>83</v>
      </c>
      <c r="F22" s="116" t="s">
        <v>79</v>
      </c>
      <c r="G22" s="130">
        <v>45289</v>
      </c>
    </row>
    <row r="23" spans="1:7" ht="45">
      <c r="B23" s="284" t="s">
        <v>84</v>
      </c>
      <c r="C23" s="109">
        <v>2.1</v>
      </c>
      <c r="D23" s="110" t="s">
        <v>85</v>
      </c>
      <c r="E23" s="116" t="s">
        <v>86</v>
      </c>
      <c r="F23" s="116" t="s">
        <v>87</v>
      </c>
      <c r="G23" s="130">
        <v>45260</v>
      </c>
    </row>
    <row r="24" spans="1:7" ht="45">
      <c r="B24" s="284"/>
      <c r="C24" s="109" t="s">
        <v>88</v>
      </c>
      <c r="D24" s="111" t="s">
        <v>89</v>
      </c>
      <c r="E24" s="116" t="s">
        <v>90</v>
      </c>
      <c r="F24" s="116" t="s">
        <v>91</v>
      </c>
      <c r="G24" s="130">
        <v>45134</v>
      </c>
    </row>
    <row r="25" spans="1:7" ht="45">
      <c r="B25" s="284"/>
      <c r="C25" s="109" t="s">
        <v>92</v>
      </c>
      <c r="D25" s="111" t="s">
        <v>93</v>
      </c>
      <c r="E25" s="116" t="s">
        <v>90</v>
      </c>
      <c r="F25" s="116" t="s">
        <v>94</v>
      </c>
      <c r="G25" s="130">
        <v>45168</v>
      </c>
    </row>
    <row r="26" spans="1:7" ht="60">
      <c r="B26" s="284"/>
      <c r="C26" s="109" t="s">
        <v>95</v>
      </c>
      <c r="D26" s="112" t="s">
        <v>96</v>
      </c>
      <c r="E26" s="116" t="s">
        <v>90</v>
      </c>
      <c r="F26" s="116" t="s">
        <v>97</v>
      </c>
      <c r="G26" s="115">
        <v>45105</v>
      </c>
    </row>
    <row r="27" spans="1:7" ht="45">
      <c r="B27" s="284"/>
      <c r="C27" s="109" t="s">
        <v>98</v>
      </c>
      <c r="D27" s="112" t="s">
        <v>99</v>
      </c>
      <c r="E27" s="116" t="s">
        <v>90</v>
      </c>
      <c r="F27" s="116" t="s">
        <v>100</v>
      </c>
      <c r="G27" s="115">
        <v>45180</v>
      </c>
    </row>
    <row r="28" spans="1:7" ht="30">
      <c r="B28" s="284"/>
      <c r="C28" s="109">
        <v>2.6</v>
      </c>
      <c r="D28" s="111" t="s">
        <v>101</v>
      </c>
      <c r="E28" s="60" t="s">
        <v>102</v>
      </c>
      <c r="F28" s="116" t="s">
        <v>103</v>
      </c>
      <c r="G28" s="130">
        <v>45289</v>
      </c>
    </row>
    <row r="29" spans="1:7" ht="60">
      <c r="B29" s="282" t="s">
        <v>104</v>
      </c>
      <c r="C29" s="109">
        <v>3.1</v>
      </c>
      <c r="D29" s="111" t="s">
        <v>105</v>
      </c>
      <c r="E29" s="60" t="s">
        <v>106</v>
      </c>
      <c r="F29" s="60" t="s">
        <v>107</v>
      </c>
      <c r="G29" s="130">
        <v>45219</v>
      </c>
    </row>
    <row r="30" spans="1:7" ht="45">
      <c r="B30" s="283"/>
      <c r="C30" s="109" t="s">
        <v>45</v>
      </c>
      <c r="D30" s="111" t="s">
        <v>108</v>
      </c>
      <c r="E30" s="116" t="s">
        <v>109</v>
      </c>
      <c r="F30" s="116" t="s">
        <v>79</v>
      </c>
      <c r="G30" s="130">
        <v>45250</v>
      </c>
    </row>
    <row r="31" spans="1:7" ht="45">
      <c r="B31" s="283"/>
      <c r="C31" s="109" t="s">
        <v>110</v>
      </c>
      <c r="D31" s="111" t="s">
        <v>111</v>
      </c>
      <c r="E31" s="60" t="s">
        <v>112</v>
      </c>
      <c r="F31" s="116" t="s">
        <v>29</v>
      </c>
      <c r="G31" s="130" t="s">
        <v>113</v>
      </c>
    </row>
    <row r="32" spans="1:7" ht="45">
      <c r="B32" s="283"/>
      <c r="C32" s="109" t="s">
        <v>48</v>
      </c>
      <c r="D32" s="111" t="s">
        <v>114</v>
      </c>
      <c r="E32" s="60" t="s">
        <v>115</v>
      </c>
      <c r="F32" s="60" t="s">
        <v>116</v>
      </c>
      <c r="G32" s="130">
        <v>45268</v>
      </c>
    </row>
    <row r="33" spans="1:7" ht="30">
      <c r="B33" s="285"/>
      <c r="C33" s="109" t="s">
        <v>51</v>
      </c>
      <c r="D33" s="111" t="s">
        <v>117</v>
      </c>
      <c r="E33" s="116" t="s">
        <v>118</v>
      </c>
      <c r="F33" s="116" t="s">
        <v>119</v>
      </c>
      <c r="G33" s="130">
        <v>45260</v>
      </c>
    </row>
    <row r="34" spans="1:7" ht="45">
      <c r="A34" s="131" t="s">
        <v>120</v>
      </c>
      <c r="B34" s="276" t="s">
        <v>121</v>
      </c>
      <c r="C34" s="113" t="s">
        <v>70</v>
      </c>
      <c r="D34" s="110" t="s">
        <v>122</v>
      </c>
      <c r="E34" s="116" t="s">
        <v>123</v>
      </c>
      <c r="F34" s="116" t="s">
        <v>124</v>
      </c>
      <c r="G34" s="115" t="s">
        <v>125</v>
      </c>
    </row>
    <row r="35" spans="1:7" ht="30">
      <c r="B35" s="277"/>
      <c r="C35" s="113">
        <v>1.2</v>
      </c>
      <c r="D35" s="111" t="s">
        <v>126</v>
      </c>
      <c r="E35" s="114" t="s">
        <v>127</v>
      </c>
      <c r="F35" s="114" t="s">
        <v>128</v>
      </c>
      <c r="G35" s="115">
        <v>45077</v>
      </c>
    </row>
    <row r="36" spans="1:7" ht="45">
      <c r="B36" s="279" t="s">
        <v>129</v>
      </c>
      <c r="C36" s="109">
        <v>2.1</v>
      </c>
      <c r="D36" s="111" t="s">
        <v>130</v>
      </c>
      <c r="E36" s="60" t="s">
        <v>131</v>
      </c>
      <c r="F36" s="116" t="s">
        <v>124</v>
      </c>
      <c r="G36" s="115">
        <v>45107</v>
      </c>
    </row>
    <row r="37" spans="1:7" ht="30">
      <c r="B37" s="280"/>
      <c r="C37" s="109" t="s">
        <v>38</v>
      </c>
      <c r="D37" s="111" t="s">
        <v>132</v>
      </c>
      <c r="E37" s="60" t="s">
        <v>133</v>
      </c>
      <c r="F37" s="116" t="s">
        <v>124</v>
      </c>
      <c r="G37" s="115">
        <v>45107</v>
      </c>
    </row>
    <row r="38" spans="1:7" ht="60">
      <c r="B38" s="280"/>
      <c r="C38" s="109" t="s">
        <v>92</v>
      </c>
      <c r="D38" s="111" t="s">
        <v>134</v>
      </c>
      <c r="E38" s="60" t="s">
        <v>135</v>
      </c>
      <c r="F38" s="116" t="s">
        <v>136</v>
      </c>
      <c r="G38" s="115">
        <v>45260</v>
      </c>
    </row>
    <row r="39" spans="1:7" ht="45">
      <c r="B39" s="280"/>
      <c r="C39" s="109" t="s">
        <v>95</v>
      </c>
      <c r="D39" s="111" t="s">
        <v>137</v>
      </c>
      <c r="E39" s="60" t="s">
        <v>138</v>
      </c>
      <c r="F39" s="60" t="s">
        <v>139</v>
      </c>
      <c r="G39" s="117">
        <v>45044</v>
      </c>
    </row>
    <row r="40" spans="1:7" ht="60">
      <c r="B40" s="280"/>
      <c r="C40" s="109">
        <v>2.5</v>
      </c>
      <c r="D40" s="110" t="s">
        <v>140</v>
      </c>
      <c r="E40" s="116" t="s">
        <v>141</v>
      </c>
      <c r="F40" s="116" t="s">
        <v>124</v>
      </c>
      <c r="G40" s="130" t="s">
        <v>142</v>
      </c>
    </row>
    <row r="41" spans="1:7" ht="60">
      <c r="B41" s="280"/>
      <c r="C41" s="109" t="s">
        <v>143</v>
      </c>
      <c r="D41" s="110" t="s">
        <v>144</v>
      </c>
      <c r="E41" s="116" t="s">
        <v>145</v>
      </c>
      <c r="F41" s="116" t="s">
        <v>67</v>
      </c>
      <c r="G41" s="115">
        <v>45291</v>
      </c>
    </row>
    <row r="42" spans="1:7" ht="45">
      <c r="B42" s="280"/>
      <c r="C42" s="109">
        <v>2.7</v>
      </c>
      <c r="D42" s="116" t="s">
        <v>146</v>
      </c>
      <c r="E42" s="116" t="s">
        <v>147</v>
      </c>
      <c r="F42" s="116" t="s">
        <v>148</v>
      </c>
      <c r="G42" s="115">
        <v>45291</v>
      </c>
    </row>
    <row r="43" spans="1:7" ht="30">
      <c r="B43" s="279" t="s">
        <v>149</v>
      </c>
      <c r="C43" s="109">
        <v>3.1</v>
      </c>
      <c r="D43" s="110" t="s">
        <v>150</v>
      </c>
      <c r="E43" s="116" t="s">
        <v>151</v>
      </c>
      <c r="F43" s="116" t="s">
        <v>152</v>
      </c>
      <c r="G43" s="115">
        <v>45044</v>
      </c>
    </row>
    <row r="44" spans="1:7" ht="30">
      <c r="B44" s="280"/>
      <c r="C44" s="109">
        <v>3.2</v>
      </c>
      <c r="D44" s="111" t="s">
        <v>153</v>
      </c>
      <c r="E44" s="60" t="s">
        <v>154</v>
      </c>
      <c r="F44" s="116" t="s">
        <v>152</v>
      </c>
      <c r="G44" s="115">
        <v>45138</v>
      </c>
    </row>
    <row r="45" spans="1:7" ht="30">
      <c r="B45" s="286"/>
      <c r="C45" s="109">
        <v>3.3</v>
      </c>
      <c r="D45" s="111" t="s">
        <v>155</v>
      </c>
      <c r="E45" s="60" t="s">
        <v>156</v>
      </c>
      <c r="F45" s="116" t="s">
        <v>152</v>
      </c>
      <c r="G45" s="115">
        <v>45169</v>
      </c>
    </row>
    <row r="46" spans="1:7" ht="45">
      <c r="B46" s="128" t="s">
        <v>157</v>
      </c>
      <c r="C46" s="113" t="s">
        <v>56</v>
      </c>
      <c r="D46" s="111" t="s">
        <v>158</v>
      </c>
      <c r="E46" s="60" t="s">
        <v>159</v>
      </c>
      <c r="F46" s="116" t="s">
        <v>160</v>
      </c>
      <c r="G46" s="115">
        <v>45107</v>
      </c>
    </row>
    <row r="47" spans="1:7" ht="30">
      <c r="B47" s="291" t="s">
        <v>161</v>
      </c>
      <c r="C47" s="109">
        <v>5.0999999999999996</v>
      </c>
      <c r="D47" s="111" t="s">
        <v>162</v>
      </c>
      <c r="E47" s="60" t="s">
        <v>163</v>
      </c>
      <c r="F47" s="116" t="s">
        <v>94</v>
      </c>
      <c r="G47" s="115">
        <v>45289</v>
      </c>
    </row>
    <row r="48" spans="1:7" ht="60">
      <c r="B48" s="291"/>
      <c r="C48" s="109">
        <v>5.2</v>
      </c>
      <c r="D48" s="111" t="s">
        <v>164</v>
      </c>
      <c r="E48" s="116" t="s">
        <v>165</v>
      </c>
      <c r="F48" s="116" t="s">
        <v>160</v>
      </c>
      <c r="G48" s="130" t="s">
        <v>166</v>
      </c>
    </row>
    <row r="49" spans="1:7" ht="75">
      <c r="A49" s="131" t="s">
        <v>167</v>
      </c>
      <c r="B49" s="272" t="s">
        <v>168</v>
      </c>
      <c r="C49" s="109" t="s">
        <v>22</v>
      </c>
      <c r="D49" s="118" t="s">
        <v>169</v>
      </c>
      <c r="E49" s="116" t="s">
        <v>170</v>
      </c>
      <c r="F49" s="116" t="s">
        <v>119</v>
      </c>
      <c r="G49" s="130">
        <v>44985</v>
      </c>
    </row>
    <row r="50" spans="1:7" ht="45">
      <c r="B50" s="272"/>
      <c r="C50" s="109"/>
      <c r="D50" s="118" t="s">
        <v>171</v>
      </c>
      <c r="E50" s="116" t="s">
        <v>172</v>
      </c>
      <c r="F50" s="116" t="s">
        <v>173</v>
      </c>
      <c r="G50" s="130">
        <v>45291</v>
      </c>
    </row>
    <row r="51" spans="1:7" ht="75">
      <c r="B51" s="272"/>
      <c r="C51" s="109">
        <v>1.2</v>
      </c>
      <c r="D51" s="118" t="s">
        <v>174</v>
      </c>
      <c r="E51" s="116" t="s">
        <v>175</v>
      </c>
      <c r="F51" s="116" t="s">
        <v>176</v>
      </c>
      <c r="G51" s="130">
        <v>45169</v>
      </c>
    </row>
    <row r="52" spans="1:7" ht="60">
      <c r="B52" s="272"/>
      <c r="C52" s="109" t="s">
        <v>26</v>
      </c>
      <c r="D52" s="118" t="s">
        <v>177</v>
      </c>
      <c r="E52" s="116" t="s">
        <v>172</v>
      </c>
      <c r="F52" s="116" t="s">
        <v>178</v>
      </c>
      <c r="G52" s="130">
        <v>45260</v>
      </c>
    </row>
    <row r="53" spans="1:7" ht="45">
      <c r="B53" s="272"/>
      <c r="C53" s="109" t="s">
        <v>30</v>
      </c>
      <c r="D53" s="118" t="s">
        <v>179</v>
      </c>
      <c r="E53" s="116" t="s">
        <v>180</v>
      </c>
      <c r="F53" s="116" t="s">
        <v>176</v>
      </c>
      <c r="G53" s="130">
        <v>45212</v>
      </c>
    </row>
    <row r="54" spans="1:7" ht="30">
      <c r="B54" s="281"/>
      <c r="C54" s="109" t="s">
        <v>181</v>
      </c>
      <c r="D54" s="118" t="s">
        <v>182</v>
      </c>
      <c r="E54" s="116" t="s">
        <v>183</v>
      </c>
      <c r="F54" s="116" t="s">
        <v>67</v>
      </c>
      <c r="G54" s="130" t="s">
        <v>166</v>
      </c>
    </row>
    <row r="55" spans="1:7" ht="45">
      <c r="B55" s="281"/>
      <c r="C55" s="109" t="s">
        <v>184</v>
      </c>
      <c r="D55" s="118" t="s">
        <v>185</v>
      </c>
      <c r="E55" s="116" t="s">
        <v>186</v>
      </c>
      <c r="F55" s="116" t="s">
        <v>187</v>
      </c>
      <c r="G55" s="130">
        <v>45169</v>
      </c>
    </row>
    <row r="56" spans="1:7" ht="60">
      <c r="B56" s="281"/>
      <c r="C56" s="109">
        <v>1.6</v>
      </c>
      <c r="D56" s="110" t="s">
        <v>188</v>
      </c>
      <c r="E56" s="116" t="s">
        <v>189</v>
      </c>
      <c r="F56" s="116" t="s">
        <v>190</v>
      </c>
      <c r="G56" s="130" t="s">
        <v>166</v>
      </c>
    </row>
    <row r="57" spans="1:7" ht="45">
      <c r="B57" s="281"/>
      <c r="C57" s="109">
        <v>1.7</v>
      </c>
      <c r="D57" s="110" t="s">
        <v>191</v>
      </c>
      <c r="E57" s="116" t="s">
        <v>192</v>
      </c>
      <c r="F57" s="116" t="s">
        <v>193</v>
      </c>
      <c r="G57" s="130" t="s">
        <v>166</v>
      </c>
    </row>
    <row r="58" spans="1:7" ht="30">
      <c r="B58" s="281"/>
      <c r="C58" s="109">
        <v>1.8</v>
      </c>
      <c r="D58" s="110" t="s">
        <v>194</v>
      </c>
      <c r="E58" s="116" t="s">
        <v>195</v>
      </c>
      <c r="F58" s="116" t="s">
        <v>196</v>
      </c>
      <c r="G58" s="115">
        <v>45230</v>
      </c>
    </row>
    <row r="59" spans="1:7" ht="45">
      <c r="B59" s="272" t="s">
        <v>197</v>
      </c>
      <c r="C59" s="119" t="s">
        <v>34</v>
      </c>
      <c r="D59" s="120" t="s">
        <v>198</v>
      </c>
      <c r="E59" s="60" t="s">
        <v>199</v>
      </c>
      <c r="F59" s="116" t="s">
        <v>124</v>
      </c>
      <c r="G59" s="115" t="s">
        <v>200</v>
      </c>
    </row>
    <row r="60" spans="1:7" ht="60">
      <c r="B60" s="272"/>
      <c r="C60" s="119" t="s">
        <v>38</v>
      </c>
      <c r="D60" s="120" t="s">
        <v>201</v>
      </c>
      <c r="E60" s="60" t="s">
        <v>202</v>
      </c>
      <c r="F60" s="116" t="s">
        <v>124</v>
      </c>
      <c r="G60" s="115">
        <v>45260</v>
      </c>
    </row>
    <row r="61" spans="1:7" ht="45">
      <c r="B61" s="272"/>
      <c r="C61" s="119">
        <v>2.2999999999999998</v>
      </c>
      <c r="D61" s="120" t="s">
        <v>203</v>
      </c>
      <c r="E61" s="60" t="s">
        <v>204</v>
      </c>
      <c r="F61" s="116" t="s">
        <v>205</v>
      </c>
      <c r="G61" s="115">
        <v>45260</v>
      </c>
    </row>
    <row r="62" spans="1:7" ht="45">
      <c r="B62" s="272"/>
      <c r="C62" s="119">
        <v>4.4000000000000004</v>
      </c>
      <c r="D62" s="116" t="s">
        <v>206</v>
      </c>
      <c r="E62" s="60" t="s">
        <v>207</v>
      </c>
      <c r="F62" s="133" t="s">
        <v>208</v>
      </c>
      <c r="G62" s="130" t="s">
        <v>166</v>
      </c>
    </row>
    <row r="63" spans="1:7" ht="30">
      <c r="B63" s="272" t="s">
        <v>209</v>
      </c>
      <c r="C63" s="109" t="s">
        <v>42</v>
      </c>
      <c r="D63" s="118" t="s">
        <v>210</v>
      </c>
      <c r="E63" s="116" t="s">
        <v>211</v>
      </c>
      <c r="F63" s="116" t="s">
        <v>67</v>
      </c>
      <c r="G63" s="130" t="s">
        <v>200</v>
      </c>
    </row>
    <row r="64" spans="1:7" ht="45">
      <c r="B64" s="272"/>
      <c r="C64" s="109" t="s">
        <v>45</v>
      </c>
      <c r="D64" s="118" t="s">
        <v>212</v>
      </c>
      <c r="E64" s="116" t="s">
        <v>213</v>
      </c>
      <c r="F64" s="116" t="s">
        <v>67</v>
      </c>
      <c r="G64" s="115">
        <v>45077</v>
      </c>
    </row>
    <row r="65" spans="1:7" ht="30" customHeight="1">
      <c r="B65" s="128" t="s">
        <v>214</v>
      </c>
      <c r="C65" s="109" t="s">
        <v>56</v>
      </c>
      <c r="D65" s="118" t="s">
        <v>215</v>
      </c>
      <c r="E65" s="116" t="s">
        <v>216</v>
      </c>
      <c r="F65" s="116" t="s">
        <v>67</v>
      </c>
      <c r="G65" s="130" t="s">
        <v>166</v>
      </c>
    </row>
    <row r="66" spans="1:7" ht="45">
      <c r="B66" s="273" t="s">
        <v>217</v>
      </c>
      <c r="C66" s="109" t="s">
        <v>61</v>
      </c>
      <c r="D66" s="111" t="s">
        <v>218</v>
      </c>
      <c r="E66" s="60" t="s">
        <v>219</v>
      </c>
      <c r="F66" s="116" t="s">
        <v>220</v>
      </c>
      <c r="G66" s="130">
        <v>45138</v>
      </c>
    </row>
    <row r="67" spans="1:7" ht="45">
      <c r="B67" s="274"/>
      <c r="C67" s="109" t="s">
        <v>221</v>
      </c>
      <c r="D67" s="111" t="s">
        <v>222</v>
      </c>
      <c r="E67" s="60" t="s">
        <v>223</v>
      </c>
      <c r="F67" s="116" t="s">
        <v>224</v>
      </c>
      <c r="G67" s="130" t="s">
        <v>166</v>
      </c>
    </row>
    <row r="68" spans="1:7" ht="75">
      <c r="A68" s="131" t="s">
        <v>225</v>
      </c>
      <c r="C68" s="109" t="s">
        <v>22</v>
      </c>
      <c r="D68" s="60" t="s">
        <v>226</v>
      </c>
      <c r="E68" s="60" t="s">
        <v>227</v>
      </c>
      <c r="F68" s="114" t="s">
        <v>152</v>
      </c>
      <c r="G68" s="115">
        <v>45107</v>
      </c>
    </row>
    <row r="69" spans="1:7" ht="60">
      <c r="C69" s="109">
        <v>1.2</v>
      </c>
      <c r="D69" s="111" t="s">
        <v>228</v>
      </c>
      <c r="E69" s="60" t="s">
        <v>229</v>
      </c>
      <c r="F69" s="114" t="s">
        <v>230</v>
      </c>
      <c r="G69" s="115">
        <v>45044</v>
      </c>
    </row>
    <row r="70" spans="1:7" ht="60">
      <c r="C70" s="109">
        <v>1.3</v>
      </c>
      <c r="D70" s="111" t="s">
        <v>231</v>
      </c>
      <c r="E70" s="60" t="s">
        <v>232</v>
      </c>
      <c r="F70" s="114" t="s">
        <v>230</v>
      </c>
      <c r="G70" s="115">
        <v>45169</v>
      </c>
    </row>
    <row r="71" spans="1:7" ht="60">
      <c r="C71" s="109">
        <v>1.4</v>
      </c>
      <c r="D71" s="111" t="s">
        <v>233</v>
      </c>
      <c r="E71" s="60" t="s">
        <v>234</v>
      </c>
      <c r="F71" s="114" t="s">
        <v>119</v>
      </c>
      <c r="G71" s="115">
        <v>45156</v>
      </c>
    </row>
    <row r="73" spans="1:7">
      <c r="B73" s="135" t="s">
        <v>10</v>
      </c>
    </row>
  </sheetData>
  <sheetProtection algorithmName="SHA-512" hashValue="PJoNHWt2FcxpTXjAGZvQ9Uft53taRDHfEQCcuKaPJ/YXSgKxJ/sA8lCWqiQkTzydKwLoVNYO2GYn4+OFi/scwg==" saltValue="YpxPD3Gl36O/Pw5FAcqhSA==" spinCount="100000" sheet="1" objects="1" scenarios="1"/>
  <autoFilter ref="F4:F71" xr:uid="{00000000-0009-0000-0000-000001000000}"/>
  <mergeCells count="17">
    <mergeCell ref="B1:J1"/>
    <mergeCell ref="B2:D2"/>
    <mergeCell ref="B47:B48"/>
    <mergeCell ref="B49:B58"/>
    <mergeCell ref="B59:B62"/>
    <mergeCell ref="B63:B64"/>
    <mergeCell ref="B66:B67"/>
    <mergeCell ref="C4:D4"/>
    <mergeCell ref="B5:B7"/>
    <mergeCell ref="B8:B9"/>
    <mergeCell ref="B10:B13"/>
    <mergeCell ref="B17:B22"/>
    <mergeCell ref="B23:B28"/>
    <mergeCell ref="B29:B33"/>
    <mergeCell ref="B34:B35"/>
    <mergeCell ref="B36:B42"/>
    <mergeCell ref="B43:B4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S23"/>
  <sheetViews>
    <sheetView tabSelected="1" zoomScale="90" zoomScaleNormal="90" workbookViewId="0">
      <selection activeCell="U8" sqref="U8"/>
    </sheetView>
  </sheetViews>
  <sheetFormatPr baseColWidth="10" defaultColWidth="11.42578125" defaultRowHeight="12.75"/>
  <cols>
    <col min="1" max="1" width="1" style="63" customWidth="1"/>
    <col min="2" max="2" width="21.5703125" style="63" customWidth="1"/>
    <col min="3" max="3" width="6.28515625" style="63" customWidth="1"/>
    <col min="4" max="4" width="32.140625" style="63" customWidth="1"/>
    <col min="5" max="5" width="46.28515625" style="63" customWidth="1"/>
    <col min="6" max="6" width="34.5703125" style="63" customWidth="1"/>
    <col min="7" max="7" width="18.140625" style="63" customWidth="1"/>
    <col min="8" max="8" width="17.7109375" style="63" hidden="1" customWidth="1"/>
    <col min="9" max="9" width="26" style="63" hidden="1" customWidth="1"/>
    <col min="10" max="10" width="38.140625" style="63" hidden="1" customWidth="1"/>
    <col min="11" max="11" width="26.5703125" style="63" hidden="1" customWidth="1"/>
    <col min="12" max="12" width="6.42578125" style="145" hidden="1" customWidth="1"/>
    <col min="13" max="13" width="5.42578125" style="63" hidden="1" customWidth="1"/>
    <col min="14" max="14" width="9.5703125" style="63" hidden="1" customWidth="1"/>
    <col min="15" max="15" width="12" style="145" hidden="1" customWidth="1"/>
    <col min="16" max="16" width="8.5703125" style="145" hidden="1" customWidth="1"/>
    <col min="17" max="17" width="63.5703125" style="439" customWidth="1"/>
    <col min="18" max="18" width="0" style="145" hidden="1" customWidth="1"/>
    <col min="19" max="19" width="0" style="63" hidden="1" customWidth="1"/>
    <col min="20" max="16384" width="11.42578125" style="63"/>
  </cols>
  <sheetData>
    <row r="1" spans="1:19" ht="65.25" customHeight="1">
      <c r="A1" s="72"/>
      <c r="B1" s="304" t="s">
        <v>1</v>
      </c>
      <c r="C1" s="304"/>
      <c r="D1" s="304"/>
      <c r="E1" s="304"/>
      <c r="F1" s="304"/>
      <c r="G1" s="304"/>
      <c r="H1" s="304"/>
      <c r="I1" s="304"/>
      <c r="J1" s="304"/>
    </row>
    <row r="2" spans="1:19" ht="24" customHeight="1">
      <c r="B2" s="251" t="s">
        <v>11</v>
      </c>
      <c r="C2" s="253"/>
      <c r="D2" s="73"/>
      <c r="E2" s="74" t="s">
        <v>12</v>
      </c>
      <c r="F2" s="306" t="s">
        <v>13</v>
      </c>
      <c r="G2" s="306"/>
      <c r="I2" s="252"/>
      <c r="J2" s="251" t="s">
        <v>235</v>
      </c>
    </row>
    <row r="3" spans="1:19" ht="7.5" customHeight="1"/>
    <row r="4" spans="1:19" ht="20.25" customHeight="1">
      <c r="B4" s="294" t="s">
        <v>236</v>
      </c>
      <c r="C4" s="294"/>
      <c r="D4" s="294"/>
      <c r="E4" s="294"/>
      <c r="F4" s="294"/>
      <c r="G4" s="294"/>
      <c r="H4" s="294" t="s">
        <v>237</v>
      </c>
      <c r="I4" s="294"/>
      <c r="J4" s="294"/>
      <c r="K4" s="295" t="s">
        <v>238</v>
      </c>
      <c r="L4" s="312" t="s">
        <v>239</v>
      </c>
      <c r="M4" s="313"/>
      <c r="N4" s="295" t="s">
        <v>240</v>
      </c>
      <c r="O4" s="312" t="s">
        <v>239</v>
      </c>
      <c r="P4" s="313"/>
      <c r="Q4" s="297" t="s">
        <v>241</v>
      </c>
      <c r="R4" s="299" t="s">
        <v>239</v>
      </c>
      <c r="S4" s="300"/>
    </row>
    <row r="5" spans="1:19" ht="25.9" customHeight="1">
      <c r="B5" s="75" t="s">
        <v>15</v>
      </c>
      <c r="C5" s="293" t="s">
        <v>16</v>
      </c>
      <c r="D5" s="293"/>
      <c r="E5" s="24" t="s">
        <v>17</v>
      </c>
      <c r="F5" s="75" t="s">
        <v>18</v>
      </c>
      <c r="G5" s="24" t="s">
        <v>19</v>
      </c>
      <c r="H5" s="76" t="s">
        <v>242</v>
      </c>
      <c r="I5" s="76" t="s">
        <v>243</v>
      </c>
      <c r="J5" s="76" t="s">
        <v>244</v>
      </c>
      <c r="K5" s="296"/>
      <c r="L5" s="219" t="s">
        <v>245</v>
      </c>
      <c r="M5" s="141" t="s">
        <v>246</v>
      </c>
      <c r="N5" s="296"/>
      <c r="O5" s="219" t="s">
        <v>245</v>
      </c>
      <c r="P5" s="141" t="s">
        <v>246</v>
      </c>
      <c r="Q5" s="298"/>
      <c r="R5" s="249" t="s">
        <v>245</v>
      </c>
      <c r="S5" s="250" t="s">
        <v>246</v>
      </c>
    </row>
    <row r="6" spans="1:19" ht="95.25" customHeight="1">
      <c r="B6" s="307" t="s">
        <v>247</v>
      </c>
      <c r="C6" s="24" t="s">
        <v>22</v>
      </c>
      <c r="D6" s="77" t="s">
        <v>23</v>
      </c>
      <c r="E6" s="16" t="s">
        <v>248</v>
      </c>
      <c r="F6" s="16" t="s">
        <v>25</v>
      </c>
      <c r="G6" s="57">
        <v>45169</v>
      </c>
      <c r="H6" s="204" t="s">
        <v>249</v>
      </c>
      <c r="I6" s="18" t="s">
        <v>250</v>
      </c>
      <c r="J6" s="18" t="s">
        <v>251</v>
      </c>
      <c r="K6" s="18" t="s">
        <v>252</v>
      </c>
      <c r="L6" s="146">
        <v>0</v>
      </c>
      <c r="M6" s="314">
        <f>AVERAGE(L6:L16)</f>
        <v>0.18000000000000002</v>
      </c>
      <c r="N6" s="240" t="s">
        <v>253</v>
      </c>
      <c r="O6" s="234">
        <v>1</v>
      </c>
      <c r="P6" s="315">
        <f>AVERAGE(O6:O16)</f>
        <v>0.48423636363636363</v>
      </c>
      <c r="Q6" s="18" t="s">
        <v>613</v>
      </c>
      <c r="R6" s="254">
        <v>1</v>
      </c>
      <c r="S6" s="301">
        <f>AVERAGE(R6:R16)</f>
        <v>1</v>
      </c>
    </row>
    <row r="7" spans="1:19" ht="76.5" customHeight="1">
      <c r="B7" s="308"/>
      <c r="C7" s="24" t="s">
        <v>26</v>
      </c>
      <c r="D7" s="77" t="s">
        <v>27</v>
      </c>
      <c r="E7" s="16" t="s">
        <v>28</v>
      </c>
      <c r="F7" s="16" t="s">
        <v>29</v>
      </c>
      <c r="G7" s="57">
        <v>44865</v>
      </c>
      <c r="H7" s="205" t="s">
        <v>254</v>
      </c>
      <c r="I7" s="18" t="s">
        <v>255</v>
      </c>
      <c r="J7" s="18" t="s">
        <v>256</v>
      </c>
      <c r="K7" s="18" t="s">
        <v>257</v>
      </c>
      <c r="L7" s="146">
        <v>0</v>
      </c>
      <c r="M7" s="306"/>
      <c r="N7" s="18" t="s">
        <v>258</v>
      </c>
      <c r="O7" s="234">
        <v>0</v>
      </c>
      <c r="P7" s="316"/>
      <c r="Q7" s="18" t="s">
        <v>614</v>
      </c>
      <c r="R7" s="254">
        <v>1</v>
      </c>
      <c r="S7" s="302"/>
    </row>
    <row r="8" spans="1:19" ht="198.75" customHeight="1">
      <c r="B8" s="309"/>
      <c r="C8" s="24" t="s">
        <v>30</v>
      </c>
      <c r="D8" s="77" t="s">
        <v>31</v>
      </c>
      <c r="E8" s="16" t="s">
        <v>32</v>
      </c>
      <c r="F8" s="16" t="s">
        <v>29</v>
      </c>
      <c r="G8" s="57">
        <v>45199</v>
      </c>
      <c r="H8" s="205" t="s">
        <v>259</v>
      </c>
      <c r="I8" s="18" t="s">
        <v>260</v>
      </c>
      <c r="J8" s="18" t="s">
        <v>261</v>
      </c>
      <c r="K8" s="18" t="s">
        <v>262</v>
      </c>
      <c r="L8" s="146">
        <v>0</v>
      </c>
      <c r="M8" s="306"/>
      <c r="N8" s="18" t="s">
        <v>263</v>
      </c>
      <c r="O8" s="234">
        <v>0</v>
      </c>
      <c r="P8" s="316"/>
      <c r="Q8" s="18" t="s">
        <v>615</v>
      </c>
      <c r="R8" s="254">
        <v>1</v>
      </c>
      <c r="S8" s="302"/>
    </row>
    <row r="9" spans="1:19" ht="98.25" customHeight="1">
      <c r="B9" s="310" t="s">
        <v>264</v>
      </c>
      <c r="C9" s="25" t="s">
        <v>34</v>
      </c>
      <c r="D9" s="16" t="s">
        <v>35</v>
      </c>
      <c r="E9" s="16" t="s">
        <v>36</v>
      </c>
      <c r="F9" s="16" t="s">
        <v>37</v>
      </c>
      <c r="G9" s="17">
        <v>44951</v>
      </c>
      <c r="H9" s="205" t="s">
        <v>265</v>
      </c>
      <c r="I9" s="204" t="s">
        <v>266</v>
      </c>
      <c r="J9" s="18" t="s">
        <v>267</v>
      </c>
      <c r="K9" s="18" t="s">
        <v>268</v>
      </c>
      <c r="L9" s="146">
        <v>0.33</v>
      </c>
      <c r="M9" s="306"/>
      <c r="N9" s="18" t="s">
        <v>269</v>
      </c>
      <c r="O9" s="234">
        <v>1</v>
      </c>
      <c r="P9" s="316"/>
      <c r="Q9" s="18" t="s">
        <v>616</v>
      </c>
      <c r="R9" s="254">
        <v>1</v>
      </c>
      <c r="S9" s="302"/>
    </row>
    <row r="10" spans="1:19" ht="111.75" customHeight="1">
      <c r="B10" s="311"/>
      <c r="C10" s="25" t="s">
        <v>38</v>
      </c>
      <c r="D10" s="16" t="s">
        <v>39</v>
      </c>
      <c r="E10" s="16" t="s">
        <v>40</v>
      </c>
      <c r="F10" s="16" t="s">
        <v>29</v>
      </c>
      <c r="G10" s="17">
        <v>45289</v>
      </c>
      <c r="H10" s="205" t="s">
        <v>270</v>
      </c>
      <c r="I10" s="18" t="s">
        <v>260</v>
      </c>
      <c r="J10" s="18" t="s">
        <v>271</v>
      </c>
      <c r="K10" s="93" t="s">
        <v>272</v>
      </c>
      <c r="L10" s="146">
        <v>0.33</v>
      </c>
      <c r="M10" s="306"/>
      <c r="N10" s="18" t="s">
        <v>273</v>
      </c>
      <c r="O10" s="234">
        <v>0.33329999999999999</v>
      </c>
      <c r="P10" s="316"/>
      <c r="Q10" s="77" t="s">
        <v>617</v>
      </c>
      <c r="R10" s="254">
        <v>1</v>
      </c>
      <c r="S10" s="302"/>
    </row>
    <row r="11" spans="1:19" ht="223.5" customHeight="1">
      <c r="B11" s="305" t="s">
        <v>274</v>
      </c>
      <c r="C11" s="24" t="s">
        <v>42</v>
      </c>
      <c r="D11" s="16" t="s">
        <v>43</v>
      </c>
      <c r="E11" s="16" t="s">
        <v>44</v>
      </c>
      <c r="F11" s="16" t="s">
        <v>29</v>
      </c>
      <c r="G11" s="17">
        <v>44957</v>
      </c>
      <c r="H11" s="205" t="s">
        <v>275</v>
      </c>
      <c r="I11" s="18" t="s">
        <v>276</v>
      </c>
      <c r="J11" s="16" t="s">
        <v>267</v>
      </c>
      <c r="K11" s="18" t="s">
        <v>277</v>
      </c>
      <c r="L11" s="146">
        <v>0.33</v>
      </c>
      <c r="M11" s="306"/>
      <c r="N11" s="242" t="s">
        <v>278</v>
      </c>
      <c r="O11" s="234">
        <v>1</v>
      </c>
      <c r="P11" s="316"/>
      <c r="Q11" s="77" t="s">
        <v>618</v>
      </c>
      <c r="R11" s="254">
        <v>1</v>
      </c>
      <c r="S11" s="302"/>
    </row>
    <row r="12" spans="1:19" ht="126.75" customHeight="1">
      <c r="B12" s="305"/>
      <c r="C12" s="24" t="s">
        <v>45</v>
      </c>
      <c r="D12" s="16" t="s">
        <v>46</v>
      </c>
      <c r="E12" s="19" t="s">
        <v>47</v>
      </c>
      <c r="F12" s="16" t="s">
        <v>29</v>
      </c>
      <c r="G12" s="17">
        <v>45289</v>
      </c>
      <c r="H12" s="205" t="s">
        <v>279</v>
      </c>
      <c r="I12" s="18" t="s">
        <v>260</v>
      </c>
      <c r="J12" s="32" t="s">
        <v>280</v>
      </c>
      <c r="K12" s="18" t="s">
        <v>281</v>
      </c>
      <c r="L12" s="146">
        <v>0</v>
      </c>
      <c r="M12" s="306"/>
      <c r="N12" s="18" t="s">
        <v>273</v>
      </c>
      <c r="O12" s="234">
        <v>0</v>
      </c>
      <c r="P12" s="316"/>
      <c r="Q12" s="77" t="s">
        <v>619</v>
      </c>
      <c r="R12" s="254">
        <v>1</v>
      </c>
      <c r="S12" s="302"/>
    </row>
    <row r="13" spans="1:19" ht="68.25" customHeight="1">
      <c r="B13" s="305"/>
      <c r="C13" s="24" t="s">
        <v>48</v>
      </c>
      <c r="D13" s="32" t="s">
        <v>49</v>
      </c>
      <c r="E13" s="102" t="s">
        <v>50</v>
      </c>
      <c r="F13" s="32" t="s">
        <v>29</v>
      </c>
      <c r="G13" s="17">
        <v>45291</v>
      </c>
      <c r="H13" s="205" t="s">
        <v>282</v>
      </c>
      <c r="I13" s="18" t="s">
        <v>260</v>
      </c>
      <c r="J13" s="32" t="s">
        <v>283</v>
      </c>
      <c r="K13" s="77" t="s">
        <v>284</v>
      </c>
      <c r="L13" s="146">
        <v>0</v>
      </c>
      <c r="M13" s="306"/>
      <c r="N13" s="18" t="s">
        <v>273</v>
      </c>
      <c r="O13" s="234">
        <v>0</v>
      </c>
      <c r="P13" s="316"/>
      <c r="Q13" s="18" t="s">
        <v>620</v>
      </c>
      <c r="R13" s="254">
        <v>1</v>
      </c>
      <c r="S13" s="302"/>
    </row>
    <row r="14" spans="1:19" ht="206.25" customHeight="1">
      <c r="B14" s="305"/>
      <c r="C14" s="24" t="s">
        <v>51</v>
      </c>
      <c r="D14" s="16" t="s">
        <v>52</v>
      </c>
      <c r="E14" s="19" t="s">
        <v>53</v>
      </c>
      <c r="F14" s="16" t="s">
        <v>54</v>
      </c>
      <c r="G14" s="17">
        <v>45138</v>
      </c>
      <c r="H14" s="205" t="s">
        <v>285</v>
      </c>
      <c r="I14" s="226" t="s">
        <v>286</v>
      </c>
      <c r="J14" s="268" t="s">
        <v>573</v>
      </c>
      <c r="K14" s="18" t="s">
        <v>287</v>
      </c>
      <c r="L14" s="146">
        <v>0.33</v>
      </c>
      <c r="M14" s="306"/>
      <c r="N14" s="77" t="s">
        <v>288</v>
      </c>
      <c r="O14" s="234">
        <v>1</v>
      </c>
      <c r="P14" s="316"/>
      <c r="Q14" s="18" t="s">
        <v>288</v>
      </c>
      <c r="R14" s="254">
        <v>1</v>
      </c>
      <c r="S14" s="302"/>
    </row>
    <row r="15" spans="1:19" ht="96" customHeight="1">
      <c r="B15" s="99" t="s">
        <v>289</v>
      </c>
      <c r="C15" s="24" t="s">
        <v>56</v>
      </c>
      <c r="D15" s="16" t="s">
        <v>57</v>
      </c>
      <c r="E15" s="16" t="s">
        <v>58</v>
      </c>
      <c r="F15" s="16" t="s">
        <v>37</v>
      </c>
      <c r="G15" s="17" t="s">
        <v>59</v>
      </c>
      <c r="H15" s="205" t="s">
        <v>290</v>
      </c>
      <c r="I15" s="98" t="s">
        <v>291</v>
      </c>
      <c r="J15" s="32" t="s">
        <v>292</v>
      </c>
      <c r="K15" s="18" t="s">
        <v>293</v>
      </c>
      <c r="L15" s="146">
        <v>0.33</v>
      </c>
      <c r="M15" s="306"/>
      <c r="N15" s="18" t="s">
        <v>294</v>
      </c>
      <c r="O15" s="234">
        <v>0.66</v>
      </c>
      <c r="P15" s="316"/>
      <c r="Q15" s="18" t="s">
        <v>621</v>
      </c>
      <c r="R15" s="254">
        <v>1</v>
      </c>
      <c r="S15" s="302"/>
    </row>
    <row r="16" spans="1:19" ht="78" customHeight="1">
      <c r="B16" s="144" t="s">
        <v>295</v>
      </c>
      <c r="C16" s="24" t="s">
        <v>61</v>
      </c>
      <c r="D16" s="16" t="s">
        <v>62</v>
      </c>
      <c r="E16" s="16" t="s">
        <v>63</v>
      </c>
      <c r="F16" s="16" t="s">
        <v>25</v>
      </c>
      <c r="G16" s="17">
        <v>45281</v>
      </c>
      <c r="H16" s="205" t="s">
        <v>282</v>
      </c>
      <c r="I16" s="18" t="s">
        <v>260</v>
      </c>
      <c r="J16" s="32" t="s">
        <v>283</v>
      </c>
      <c r="K16" s="18" t="s">
        <v>296</v>
      </c>
      <c r="L16" s="146">
        <v>0.33</v>
      </c>
      <c r="M16" s="306"/>
      <c r="N16" s="18" t="s">
        <v>273</v>
      </c>
      <c r="O16" s="234">
        <v>0.33329999999999999</v>
      </c>
      <c r="P16" s="317"/>
      <c r="Q16" s="18" t="s">
        <v>622</v>
      </c>
      <c r="R16" s="254">
        <v>1</v>
      </c>
      <c r="S16" s="303"/>
    </row>
    <row r="17" spans="2:12">
      <c r="B17" s="93"/>
      <c r="C17" s="94"/>
      <c r="D17" s="95"/>
      <c r="E17" s="95"/>
      <c r="F17" s="96"/>
      <c r="G17" s="97"/>
      <c r="H17" s="98"/>
      <c r="I17" s="93"/>
      <c r="J17" s="93"/>
    </row>
    <row r="18" spans="2:12">
      <c r="B18" s="26"/>
      <c r="C18" s="26"/>
      <c r="D18" s="26"/>
      <c r="E18" s="26"/>
      <c r="F18" s="26"/>
      <c r="G18" s="26"/>
      <c r="H18" s="26"/>
    </row>
    <row r="19" spans="2:12">
      <c r="B19" s="27"/>
      <c r="C19" s="27"/>
      <c r="D19" s="27"/>
      <c r="E19" s="27"/>
      <c r="F19" s="27"/>
      <c r="G19" s="27"/>
      <c r="H19" s="27"/>
      <c r="L19" s="145">
        <v>11</v>
      </c>
    </row>
    <row r="20" spans="2:12">
      <c r="B20" s="27"/>
      <c r="C20" s="27"/>
      <c r="D20" s="27"/>
      <c r="E20" s="27"/>
      <c r="F20" s="27"/>
      <c r="G20" s="27"/>
      <c r="H20" s="27"/>
    </row>
    <row r="21" spans="2:12">
      <c r="B21" s="27"/>
      <c r="C21" s="27"/>
      <c r="D21" s="27"/>
      <c r="E21" s="27"/>
      <c r="F21" s="27"/>
      <c r="G21" s="27"/>
      <c r="H21" s="27"/>
    </row>
    <row r="22" spans="2:12">
      <c r="B22" s="292"/>
      <c r="C22" s="292"/>
      <c r="D22" s="292"/>
      <c r="E22" s="292"/>
      <c r="F22" s="292"/>
      <c r="G22" s="292"/>
    </row>
    <row r="23" spans="2:12">
      <c r="B23" s="292"/>
      <c r="C23" s="292"/>
      <c r="D23" s="292"/>
      <c r="E23" s="292"/>
      <c r="F23" s="292"/>
      <c r="G23" s="292"/>
    </row>
  </sheetData>
  <sheetProtection algorithmName="SHA-512" hashValue="pMIyNQpFD+7lPIS/ZA73yV8Z1sNH6OCQZGuWRA+XiFmxel3+gdJxTGHZNwhhhXlZuC9XmJ49yAJJxo47EH3rRg==" saltValue="10fhYJpJwA6Ic1hW9MYEfQ==" spinCount="100000" sheet="1" selectLockedCells="1" selectUnlockedCells="1"/>
  <mergeCells count="18">
    <mergeCell ref="Q4:Q5"/>
    <mergeCell ref="R4:S4"/>
    <mergeCell ref="S6:S16"/>
    <mergeCell ref="B1:J1"/>
    <mergeCell ref="B11:B14"/>
    <mergeCell ref="F2:G2"/>
    <mergeCell ref="B6:B8"/>
    <mergeCell ref="B9:B10"/>
    <mergeCell ref="N4:N5"/>
    <mergeCell ref="O4:P4"/>
    <mergeCell ref="L4:M4"/>
    <mergeCell ref="M6:M16"/>
    <mergeCell ref="P6:P16"/>
    <mergeCell ref="B22:G23"/>
    <mergeCell ref="C5:D5"/>
    <mergeCell ref="B4:G4"/>
    <mergeCell ref="H4:J4"/>
    <mergeCell ref="K4:K5"/>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F28"/>
  <sheetViews>
    <sheetView topLeftCell="A11" zoomScale="90" zoomScaleNormal="90" workbookViewId="0">
      <selection activeCell="AA17" sqref="AA17:AA19"/>
    </sheetView>
  </sheetViews>
  <sheetFormatPr baseColWidth="10" defaultColWidth="11.42578125" defaultRowHeight="12.75"/>
  <cols>
    <col min="1" max="1" width="8.5703125" style="3" customWidth="1"/>
    <col min="2" max="2" width="4.5703125" style="3" customWidth="1"/>
    <col min="3" max="3" width="4.28515625" style="3" customWidth="1"/>
    <col min="4" max="4" width="18" style="3" customWidth="1"/>
    <col min="5" max="5" width="8.42578125" style="3" customWidth="1"/>
    <col min="6" max="6" width="32.42578125" style="3" customWidth="1"/>
    <col min="7" max="7" width="31.7109375" style="3" bestFit="1" customWidth="1"/>
    <col min="8" max="8" width="11.42578125" style="3"/>
    <col min="9" max="9" width="8" style="3" customWidth="1"/>
    <col min="10" max="10" width="14.7109375" style="3" customWidth="1"/>
    <col min="11" max="11" width="12.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29.42578125" style="3" customWidth="1"/>
    <col min="18" max="18" width="35.28515625" style="3" hidden="1" customWidth="1"/>
    <col min="19" max="19" width="18.28515625" style="3" hidden="1" customWidth="1"/>
    <col min="20" max="20" width="47.42578125" style="3" hidden="1" customWidth="1"/>
    <col min="21" max="21" width="11.140625" style="3" hidden="1" customWidth="1"/>
    <col min="22" max="22" width="12.85546875" style="3" hidden="1" customWidth="1"/>
    <col min="23" max="23" width="14.140625" style="3" hidden="1" customWidth="1"/>
    <col min="24" max="24" width="3.85546875" style="3" hidden="1" customWidth="1"/>
    <col min="25" max="26" width="6.7109375" style="3" hidden="1" customWidth="1"/>
    <col min="27" max="27" width="144.140625" style="3" customWidth="1"/>
    <col min="28" max="28" width="0" style="3" hidden="1" customWidth="1"/>
    <col min="29" max="29" width="14.5703125" style="3" hidden="1" customWidth="1"/>
    <col min="30" max="31" width="11.42578125" style="3"/>
    <col min="32" max="32" width="88.5703125" style="3" customWidth="1"/>
    <col min="33" max="16384" width="11.42578125" style="3"/>
  </cols>
  <sheetData>
    <row r="1" spans="1:32" s="1" customFormat="1" ht="60" customHeight="1">
      <c r="A1" s="322"/>
      <c r="B1" s="322"/>
      <c r="C1" s="322"/>
      <c r="D1" s="322"/>
      <c r="E1" s="321" t="s">
        <v>1</v>
      </c>
      <c r="F1" s="321"/>
      <c r="G1" s="321"/>
      <c r="H1" s="321"/>
      <c r="I1" s="321"/>
      <c r="J1" s="321"/>
      <c r="K1" s="321"/>
      <c r="L1" s="321"/>
      <c r="M1" s="321"/>
      <c r="N1" s="321"/>
      <c r="O1" s="321"/>
      <c r="P1" s="321"/>
      <c r="Q1" s="321"/>
      <c r="R1" s="321"/>
      <c r="S1" s="321"/>
      <c r="T1" s="321"/>
      <c r="U1" s="321"/>
    </row>
    <row r="2" spans="1:32" ht="15.75">
      <c r="A2" s="318" t="s">
        <v>297</v>
      </c>
      <c r="B2" s="318"/>
      <c r="C2" s="318"/>
      <c r="D2" s="319" t="s">
        <v>298</v>
      </c>
      <c r="E2" s="319"/>
      <c r="F2" s="319"/>
      <c r="G2" s="319"/>
      <c r="H2" s="319"/>
      <c r="I2" s="2"/>
      <c r="J2" s="2"/>
      <c r="K2" s="2"/>
      <c r="L2" s="2"/>
      <c r="M2" s="2"/>
      <c r="N2" s="2"/>
      <c r="O2" s="2"/>
      <c r="P2" s="2"/>
      <c r="Q2" s="2"/>
    </row>
    <row r="3" spans="1:32">
      <c r="A3" s="2"/>
      <c r="B3" s="2"/>
      <c r="C3" s="2"/>
      <c r="D3" s="2"/>
      <c r="E3" s="2"/>
      <c r="F3" s="2"/>
      <c r="G3" s="2"/>
      <c r="H3" s="2"/>
      <c r="I3" s="2"/>
      <c r="J3" s="2"/>
      <c r="K3" s="2"/>
      <c r="L3" s="318" t="s">
        <v>299</v>
      </c>
      <c r="M3" s="318"/>
      <c r="N3" s="318"/>
      <c r="O3" s="319" t="s">
        <v>300</v>
      </c>
      <c r="P3" s="319"/>
      <c r="Q3" s="319"/>
    </row>
    <row r="4" spans="1:32">
      <c r="A4" s="318" t="s">
        <v>301</v>
      </c>
      <c r="B4" s="318"/>
      <c r="C4" s="318"/>
      <c r="D4" s="319" t="s">
        <v>302</v>
      </c>
      <c r="E4" s="319"/>
      <c r="F4" s="319"/>
      <c r="G4" s="319"/>
      <c r="H4" s="319"/>
      <c r="I4" s="2"/>
      <c r="J4" s="2"/>
      <c r="K4" s="2"/>
      <c r="L4" s="318"/>
      <c r="M4" s="318"/>
      <c r="N4" s="318"/>
      <c r="O4" s="319"/>
      <c r="P4" s="319"/>
      <c r="Q4" s="319"/>
    </row>
    <row r="5" spans="1:32">
      <c r="A5" s="318"/>
      <c r="B5" s="318"/>
      <c r="C5" s="318"/>
      <c r="D5" s="319"/>
      <c r="E5" s="319"/>
      <c r="F5" s="319"/>
      <c r="G5" s="319"/>
      <c r="H5" s="319"/>
      <c r="I5" s="2"/>
      <c r="J5" s="2"/>
      <c r="K5" s="2"/>
      <c r="L5" s="2"/>
      <c r="M5" s="2"/>
      <c r="N5" s="2"/>
      <c r="O5" s="2"/>
      <c r="P5" s="2"/>
      <c r="Q5" s="2"/>
    </row>
    <row r="6" spans="1:32">
      <c r="A6" s="2"/>
      <c r="B6" s="2"/>
      <c r="C6" s="2"/>
      <c r="D6" s="2"/>
      <c r="E6" s="2"/>
      <c r="F6" s="2"/>
      <c r="G6" s="2"/>
      <c r="H6" s="2"/>
      <c r="I6" s="2"/>
      <c r="J6" s="2"/>
      <c r="K6" s="2"/>
      <c r="L6" s="318" t="s">
        <v>303</v>
      </c>
      <c r="M6" s="318"/>
      <c r="N6" s="318"/>
      <c r="O6" s="319">
        <v>2023</v>
      </c>
      <c r="P6" s="319"/>
      <c r="Q6" s="319"/>
    </row>
    <row r="7" spans="1:32">
      <c r="A7" s="318" t="s">
        <v>304</v>
      </c>
      <c r="B7" s="318"/>
      <c r="C7" s="318"/>
      <c r="D7" s="319" t="s">
        <v>305</v>
      </c>
      <c r="E7" s="319"/>
      <c r="F7" s="319"/>
      <c r="G7" s="319"/>
      <c r="H7" s="319"/>
      <c r="I7" s="2"/>
      <c r="J7" s="2"/>
      <c r="K7" s="2"/>
      <c r="L7" s="318"/>
      <c r="M7" s="318"/>
      <c r="N7" s="318"/>
      <c r="O7" s="319"/>
      <c r="P7" s="319"/>
      <c r="Q7" s="319"/>
    </row>
    <row r="8" spans="1:32">
      <c r="A8" s="318"/>
      <c r="B8" s="318"/>
      <c r="C8" s="318"/>
      <c r="D8" s="319"/>
      <c r="E8" s="319"/>
      <c r="F8" s="319"/>
      <c r="G8" s="319"/>
      <c r="H8" s="319"/>
      <c r="I8" s="2"/>
      <c r="J8" s="2"/>
      <c r="K8" s="2"/>
      <c r="L8" s="2"/>
      <c r="M8" s="2"/>
      <c r="N8" s="2"/>
      <c r="O8" s="2"/>
      <c r="P8" s="2"/>
      <c r="Q8" s="2"/>
      <c r="AF8" s="437"/>
    </row>
    <row r="9" spans="1:32">
      <c r="A9" s="318"/>
      <c r="B9" s="318"/>
      <c r="C9" s="318"/>
      <c r="D9" s="319"/>
      <c r="E9" s="319"/>
      <c r="F9" s="319"/>
      <c r="G9" s="319"/>
      <c r="H9" s="319"/>
      <c r="I9" s="2"/>
      <c r="J9" s="2"/>
      <c r="K9" s="2"/>
      <c r="L9" s="320" t="s">
        <v>235</v>
      </c>
      <c r="M9" s="320"/>
      <c r="N9" s="320"/>
      <c r="O9" s="320"/>
      <c r="P9" s="320"/>
      <c r="Q9" s="320"/>
    </row>
    <row r="10" spans="1:32">
      <c r="A10" s="2"/>
      <c r="B10" s="2"/>
      <c r="C10" s="2"/>
      <c r="D10" s="2"/>
      <c r="E10" s="2"/>
      <c r="F10" s="2"/>
      <c r="G10" s="2"/>
      <c r="H10" s="2"/>
      <c r="I10" s="2"/>
      <c r="J10" s="2"/>
      <c r="K10" s="2"/>
      <c r="L10" s="320"/>
      <c r="M10" s="320"/>
      <c r="N10" s="320"/>
      <c r="O10" s="320"/>
      <c r="P10" s="320"/>
      <c r="Q10" s="320"/>
    </row>
    <row r="11" spans="1:32">
      <c r="A11" s="318" t="s">
        <v>306</v>
      </c>
      <c r="B11" s="318"/>
      <c r="C11" s="318"/>
      <c r="D11" s="319" t="s">
        <v>307</v>
      </c>
      <c r="E11" s="319"/>
      <c r="F11" s="319"/>
      <c r="G11" s="319"/>
      <c r="H11" s="319"/>
      <c r="I11" s="2"/>
      <c r="J11" s="2"/>
      <c r="K11" s="2"/>
      <c r="L11" s="320"/>
      <c r="M11" s="320"/>
      <c r="N11" s="320"/>
      <c r="O11" s="320"/>
      <c r="P11" s="320"/>
      <c r="Q11" s="320"/>
    </row>
    <row r="12" spans="1:32">
      <c r="A12" s="318"/>
      <c r="B12" s="318"/>
      <c r="C12" s="318"/>
      <c r="D12" s="319"/>
      <c r="E12" s="319"/>
      <c r="F12" s="319"/>
      <c r="G12" s="319"/>
      <c r="H12" s="319"/>
      <c r="I12" s="2"/>
      <c r="J12" s="2"/>
      <c r="K12" s="2"/>
      <c r="L12" s="2"/>
      <c r="M12" s="2"/>
      <c r="N12" s="2"/>
      <c r="O12" s="2"/>
      <c r="P12" s="2"/>
      <c r="Q12" s="2"/>
    </row>
    <row r="13" spans="1:32" ht="15.75">
      <c r="A13" s="327" t="s">
        <v>308</v>
      </c>
      <c r="B13" s="327"/>
      <c r="C13" s="327"/>
      <c r="D13" s="327"/>
      <c r="E13" s="327"/>
      <c r="F13" s="327"/>
      <c r="G13" s="327"/>
      <c r="H13" s="327"/>
      <c r="I13" s="327"/>
      <c r="J13" s="327"/>
      <c r="K13" s="327"/>
      <c r="L13" s="327"/>
      <c r="M13" s="327"/>
      <c r="N13" s="327"/>
      <c r="O13" s="327"/>
      <c r="P13" s="327"/>
      <c r="Q13" s="327"/>
    </row>
    <row r="14" spans="1:32" ht="20.25">
      <c r="A14" s="328" t="s">
        <v>309</v>
      </c>
      <c r="B14" s="328"/>
      <c r="C14" s="328"/>
      <c r="D14" s="328"/>
      <c r="E14" s="328"/>
      <c r="F14" s="328"/>
      <c r="G14" s="328"/>
      <c r="H14" s="328"/>
      <c r="I14" s="328"/>
      <c r="J14" s="328"/>
      <c r="K14" s="328"/>
      <c r="L14" s="328"/>
      <c r="M14" s="328"/>
      <c r="N14" s="328"/>
      <c r="O14" s="328"/>
      <c r="P14" s="328"/>
      <c r="Q14" s="328"/>
      <c r="R14" s="328"/>
      <c r="S14" s="329"/>
      <c r="T14" s="329"/>
      <c r="U14" s="329"/>
    </row>
    <row r="15" spans="1:32" ht="20.25" customHeight="1">
      <c r="A15" s="323" t="s">
        <v>310</v>
      </c>
      <c r="B15" s="323"/>
      <c r="C15" s="323"/>
      <c r="D15" s="323"/>
      <c r="E15" s="323"/>
      <c r="F15" s="323" t="s">
        <v>311</v>
      </c>
      <c r="G15" s="323"/>
      <c r="H15" s="323"/>
      <c r="I15" s="323"/>
      <c r="J15" s="323"/>
      <c r="K15" s="323"/>
      <c r="L15" s="323"/>
      <c r="M15" s="323"/>
      <c r="N15" s="324" t="s">
        <v>312</v>
      </c>
      <c r="O15" s="325"/>
      <c r="P15" s="325"/>
      <c r="Q15" s="325"/>
      <c r="R15" s="325"/>
      <c r="S15" s="325"/>
      <c r="T15" s="326"/>
      <c r="U15" s="295" t="s">
        <v>238</v>
      </c>
      <c r="V15" s="312" t="s">
        <v>239</v>
      </c>
      <c r="W15" s="313"/>
      <c r="X15" s="295" t="s">
        <v>240</v>
      </c>
      <c r="Y15" s="312" t="s">
        <v>239</v>
      </c>
      <c r="Z15" s="313"/>
      <c r="AA15" s="297" t="s">
        <v>313</v>
      </c>
      <c r="AB15" s="299" t="s">
        <v>239</v>
      </c>
      <c r="AC15" s="300"/>
    </row>
    <row r="16" spans="1:32" ht="96.75" customHeight="1">
      <c r="A16" s="88" t="s">
        <v>314</v>
      </c>
      <c r="B16" s="323" t="s">
        <v>315</v>
      </c>
      <c r="C16" s="323"/>
      <c r="D16" s="88" t="s">
        <v>316</v>
      </c>
      <c r="E16" s="88" t="s">
        <v>317</v>
      </c>
      <c r="F16" s="88" t="s">
        <v>318</v>
      </c>
      <c r="G16" s="88" t="s">
        <v>319</v>
      </c>
      <c r="H16" s="323" t="s">
        <v>320</v>
      </c>
      <c r="I16" s="323"/>
      <c r="J16" s="323" t="s">
        <v>321</v>
      </c>
      <c r="K16" s="323"/>
      <c r="L16" s="323" t="s">
        <v>322</v>
      </c>
      <c r="M16" s="323"/>
      <c r="N16" s="88" t="s">
        <v>323</v>
      </c>
      <c r="O16" s="323" t="s">
        <v>324</v>
      </c>
      <c r="P16" s="323"/>
      <c r="Q16" s="88" t="s">
        <v>325</v>
      </c>
      <c r="R16" s="34" t="s">
        <v>242</v>
      </c>
      <c r="S16" s="34" t="s">
        <v>243</v>
      </c>
      <c r="T16" s="34" t="s">
        <v>244</v>
      </c>
      <c r="U16" s="296"/>
      <c r="V16" s="140" t="s">
        <v>245</v>
      </c>
      <c r="W16" s="141" t="s">
        <v>246</v>
      </c>
      <c r="X16" s="296"/>
      <c r="Y16" s="140" t="s">
        <v>245</v>
      </c>
      <c r="Z16" s="141" t="s">
        <v>246</v>
      </c>
      <c r="AA16" s="298"/>
      <c r="AB16" s="255" t="s">
        <v>245</v>
      </c>
      <c r="AC16" s="250" t="s">
        <v>246</v>
      </c>
    </row>
    <row r="17" spans="1:29" ht="285" customHeight="1">
      <c r="A17" s="440" t="s">
        <v>326</v>
      </c>
      <c r="B17" s="440">
        <v>34034</v>
      </c>
      <c r="C17" s="440"/>
      <c r="D17" s="440" t="s">
        <v>327</v>
      </c>
      <c r="E17" s="440" t="s">
        <v>328</v>
      </c>
      <c r="F17" s="440" t="s">
        <v>329</v>
      </c>
      <c r="G17" s="440" t="s">
        <v>65</v>
      </c>
      <c r="H17" s="440" t="s">
        <v>330</v>
      </c>
      <c r="I17" s="440"/>
      <c r="J17" s="440" t="s">
        <v>331</v>
      </c>
      <c r="K17" s="440"/>
      <c r="L17" s="440" t="s">
        <v>332</v>
      </c>
      <c r="M17" s="440"/>
      <c r="N17" s="441">
        <v>45020</v>
      </c>
      <c r="O17" s="445">
        <v>45260</v>
      </c>
      <c r="P17" s="446"/>
      <c r="Q17" s="440" t="s">
        <v>67</v>
      </c>
      <c r="R17" s="33" t="s">
        <v>333</v>
      </c>
      <c r="S17" s="243" t="s">
        <v>334</v>
      </c>
      <c r="T17" s="435" t="s">
        <v>633</v>
      </c>
      <c r="U17" s="213" t="s">
        <v>335</v>
      </c>
      <c r="V17" s="212">
        <v>0.33329999999999999</v>
      </c>
      <c r="W17" s="220">
        <f>+V17</f>
        <v>0.33329999999999999</v>
      </c>
      <c r="X17" s="238" t="s">
        <v>336</v>
      </c>
      <c r="Y17" s="212">
        <v>0.66659999999999997</v>
      </c>
      <c r="Z17" s="212">
        <f>+Y17</f>
        <v>0.66659999999999997</v>
      </c>
      <c r="AA17" s="443" t="s">
        <v>636</v>
      </c>
      <c r="AB17" s="442">
        <v>0.2</v>
      </c>
      <c r="AC17" s="256">
        <f>+AB17</f>
        <v>0.2</v>
      </c>
    </row>
    <row r="18" spans="1:29" ht="93.75" customHeight="1">
      <c r="A18" s="440"/>
      <c r="B18" s="440"/>
      <c r="C18" s="440"/>
      <c r="D18" s="440"/>
      <c r="E18" s="440"/>
      <c r="F18" s="440"/>
      <c r="G18" s="440"/>
      <c r="H18" s="440"/>
      <c r="I18" s="440"/>
      <c r="J18" s="440"/>
      <c r="K18" s="440"/>
      <c r="L18" s="440"/>
      <c r="M18" s="440"/>
      <c r="N18" s="441"/>
      <c r="O18" s="447"/>
      <c r="P18" s="448"/>
      <c r="Q18" s="440"/>
      <c r="R18" s="270"/>
      <c r="S18" s="270"/>
      <c r="T18" s="270"/>
      <c r="U18" s="270"/>
      <c r="V18" s="444"/>
      <c r="W18" s="444"/>
      <c r="X18" s="444"/>
      <c r="Y18" s="444"/>
      <c r="Z18" s="444"/>
      <c r="AA18" s="443"/>
    </row>
    <row r="19" spans="1:29" ht="31.5" customHeight="1">
      <c r="A19" s="440"/>
      <c r="B19" s="440"/>
      <c r="C19" s="440"/>
      <c r="D19" s="440"/>
      <c r="E19" s="440"/>
      <c r="F19" s="440"/>
      <c r="G19" s="440"/>
      <c r="H19" s="440"/>
      <c r="I19" s="440"/>
      <c r="J19" s="440"/>
      <c r="K19" s="440"/>
      <c r="L19" s="440"/>
      <c r="M19" s="440"/>
      <c r="N19" s="441"/>
      <c r="O19" s="449"/>
      <c r="P19" s="450"/>
      <c r="Q19" s="440"/>
      <c r="R19" s="270"/>
      <c r="S19" s="270"/>
      <c r="T19" s="270"/>
      <c r="U19" s="270"/>
      <c r="V19" s="444"/>
      <c r="W19" s="444"/>
      <c r="X19" s="444"/>
      <c r="Y19" s="444"/>
      <c r="Z19" s="444"/>
      <c r="AA19" s="443"/>
    </row>
    <row r="20" spans="1:29" ht="20.25">
      <c r="A20" s="87"/>
      <c r="B20" s="87"/>
      <c r="C20" s="87"/>
      <c r="D20" s="87"/>
      <c r="E20" s="87"/>
      <c r="F20" s="87"/>
      <c r="G20" s="87"/>
      <c r="H20" s="87"/>
      <c r="I20" s="87"/>
      <c r="J20" s="87"/>
      <c r="K20" s="87"/>
      <c r="L20" s="87"/>
      <c r="M20" s="87"/>
      <c r="N20" s="87"/>
      <c r="O20" s="87"/>
      <c r="P20" s="87"/>
      <c r="Q20" s="87"/>
      <c r="R20" s="87"/>
      <c r="S20" s="87"/>
      <c r="T20" s="87"/>
      <c r="U20" s="87"/>
    </row>
    <row r="21" spans="1:29" ht="20.25">
      <c r="A21" s="87"/>
      <c r="B21" s="87"/>
      <c r="C21" s="87"/>
      <c r="D21" s="87"/>
      <c r="E21" s="87"/>
      <c r="F21" s="87"/>
      <c r="G21" s="87"/>
      <c r="H21" s="87"/>
      <c r="I21" s="87"/>
      <c r="J21" s="87"/>
      <c r="K21" s="87"/>
      <c r="L21" s="87"/>
      <c r="M21" s="87"/>
      <c r="N21" s="87"/>
      <c r="O21" s="87"/>
      <c r="P21" s="87"/>
      <c r="Q21" s="87"/>
      <c r="R21" s="87"/>
      <c r="S21" s="87"/>
      <c r="T21" s="87"/>
      <c r="U21" s="87"/>
    </row>
    <row r="22" spans="1:29" ht="178.5" customHeight="1">
      <c r="A22" s="87"/>
      <c r="B22" s="87"/>
      <c r="C22" s="87"/>
      <c r="D22" s="87"/>
      <c r="E22" s="87"/>
      <c r="F22" s="87"/>
      <c r="G22" s="87"/>
      <c r="H22" s="87"/>
      <c r="I22" s="87"/>
      <c r="J22" s="87"/>
      <c r="K22" s="87"/>
      <c r="L22" s="87"/>
      <c r="M22" s="87"/>
      <c r="N22" s="87"/>
      <c r="O22" s="87"/>
      <c r="P22" s="87"/>
      <c r="Q22" s="87"/>
      <c r="R22" s="87"/>
      <c r="S22" s="87"/>
      <c r="T22" s="438" t="s">
        <v>578</v>
      </c>
      <c r="U22" s="87"/>
    </row>
    <row r="23" spans="1:29" ht="26.25" customHeight="1">
      <c r="R23" s="21"/>
      <c r="S23" s="4"/>
      <c r="T23" s="438"/>
      <c r="U23" s="4"/>
    </row>
    <row r="24" spans="1:29" ht="26.25" customHeight="1">
      <c r="R24" s="21"/>
      <c r="S24" s="4"/>
      <c r="T24" s="438"/>
      <c r="U24" s="4"/>
    </row>
    <row r="25" spans="1:29" ht="26.25" customHeight="1">
      <c r="R25" s="21"/>
      <c r="S25" s="4"/>
      <c r="T25" s="438"/>
      <c r="U25" s="4"/>
    </row>
    <row r="26" spans="1:29" ht="26.25" customHeight="1">
      <c r="R26" s="21"/>
      <c r="S26" s="4"/>
      <c r="T26" s="438"/>
      <c r="U26" s="4"/>
    </row>
    <row r="27" spans="1:29" ht="26.25" customHeight="1">
      <c r="R27" s="21"/>
      <c r="S27" s="4"/>
      <c r="T27" s="438"/>
      <c r="U27" s="4"/>
    </row>
    <row r="28" spans="1:29" ht="26.25" customHeight="1">
      <c r="T28" s="438"/>
    </row>
  </sheetData>
  <sheetProtection algorithmName="SHA-512" hashValue="3OjS309/+9qDbXtgWh98NQBKEr/be4AB5RCL9eHXC8o49Hdkz5olmofFoAfOiW4V8zmNTdZMs904c8cDxZdiAg==" saltValue="GFcbwxCuqyQj23P2IwilxQ==" spinCount="100000" sheet="1" selectLockedCells="1" selectUnlockedCells="1"/>
  <mergeCells count="44">
    <mergeCell ref="E17:E19"/>
    <mergeCell ref="D17:D19"/>
    <mergeCell ref="B17:C19"/>
    <mergeCell ref="A17:A19"/>
    <mergeCell ref="L17:M19"/>
    <mergeCell ref="J17:K19"/>
    <mergeCell ref="H17:I19"/>
    <mergeCell ref="G17:G19"/>
    <mergeCell ref="F17:F19"/>
    <mergeCell ref="AA17:AA19"/>
    <mergeCell ref="Q17:Q19"/>
    <mergeCell ref="N17:N19"/>
    <mergeCell ref="O17:P19"/>
    <mergeCell ref="AB15:AC15"/>
    <mergeCell ref="N15:T15"/>
    <mergeCell ref="A13:Q13"/>
    <mergeCell ref="A14:U14"/>
    <mergeCell ref="A15:E15"/>
    <mergeCell ref="H16:I16"/>
    <mergeCell ref="B16:C16"/>
    <mergeCell ref="J16:K16"/>
    <mergeCell ref="L16:M16"/>
    <mergeCell ref="O16:P16"/>
    <mergeCell ref="V15:W15"/>
    <mergeCell ref="F15:M15"/>
    <mergeCell ref="X15:X16"/>
    <mergeCell ref="AA15:AA16"/>
    <mergeCell ref="Y15:Z15"/>
    <mergeCell ref="U15:U16"/>
    <mergeCell ref="E1:U1"/>
    <mergeCell ref="A2:C2"/>
    <mergeCell ref="D2:H2"/>
    <mergeCell ref="L3:N4"/>
    <mergeCell ref="O3:Q4"/>
    <mergeCell ref="A4:C5"/>
    <mergeCell ref="D4:H5"/>
    <mergeCell ref="A1:D1"/>
    <mergeCell ref="L6:N7"/>
    <mergeCell ref="O6:Q7"/>
    <mergeCell ref="A7:C9"/>
    <mergeCell ref="D7:H9"/>
    <mergeCell ref="L9:Q11"/>
    <mergeCell ref="A11:C12"/>
    <mergeCell ref="D11:H1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S27"/>
  <sheetViews>
    <sheetView topLeftCell="A5" zoomScale="90" zoomScaleNormal="90" zoomScalePageLayoutView="20" workbookViewId="0">
      <selection activeCell="B5" sqref="B5:J5"/>
    </sheetView>
  </sheetViews>
  <sheetFormatPr baseColWidth="10" defaultColWidth="11.42578125" defaultRowHeight="16.5"/>
  <cols>
    <col min="1" max="1" width="1.42578125" style="1" customWidth="1"/>
    <col min="2" max="2" width="18.140625" style="1" customWidth="1"/>
    <col min="3" max="3" width="4.28515625" style="58" customWidth="1"/>
    <col min="4" max="4" width="47.7109375" style="11" customWidth="1"/>
    <col min="5" max="5" width="34" style="59" customWidth="1"/>
    <col min="6" max="6" width="19" style="58" customWidth="1"/>
    <col min="7" max="7" width="15.28515625" style="1" customWidth="1"/>
    <col min="8" max="8" width="43" style="1" hidden="1" customWidth="1"/>
    <col min="9" max="9" width="49.7109375" style="1" hidden="1" customWidth="1"/>
    <col min="10" max="10" width="42.7109375" style="11" hidden="1" customWidth="1"/>
    <col min="11" max="11" width="29.85546875" style="11" hidden="1" customWidth="1"/>
    <col min="12" max="12" width="8.7109375" style="59" hidden="1" customWidth="1"/>
    <col min="13" max="13" width="8.7109375" style="1" hidden="1" customWidth="1"/>
    <col min="14" max="14" width="6.28515625" style="1" hidden="1" customWidth="1"/>
    <col min="15" max="15" width="5.5703125" style="59" hidden="1" customWidth="1"/>
    <col min="16" max="16" width="4.140625" style="59" hidden="1" customWidth="1"/>
    <col min="17" max="17" width="109" style="11" customWidth="1"/>
    <col min="18" max="18" width="8.28515625" style="1" hidden="1" customWidth="1"/>
    <col min="19" max="19" width="8.85546875" style="1" hidden="1" customWidth="1"/>
    <col min="20" max="16384" width="11.42578125" style="1"/>
  </cols>
  <sheetData>
    <row r="1" spans="2:19" ht="65.25" customHeight="1">
      <c r="B1" s="338"/>
      <c r="C1" s="339"/>
      <c r="D1" s="336" t="s">
        <v>1</v>
      </c>
      <c r="E1" s="336"/>
      <c r="F1" s="336"/>
      <c r="G1" s="336"/>
      <c r="H1" s="336"/>
      <c r="I1" s="336"/>
      <c r="J1" s="337"/>
    </row>
    <row r="2" spans="2:19" ht="35.25" customHeight="1">
      <c r="B2" s="345" t="s">
        <v>337</v>
      </c>
      <c r="C2" s="345"/>
      <c r="D2" s="345"/>
      <c r="E2" s="66" t="s">
        <v>338</v>
      </c>
      <c r="F2" s="343" t="s">
        <v>339</v>
      </c>
      <c r="G2" s="344"/>
      <c r="H2" s="340" t="s">
        <v>235</v>
      </c>
      <c r="I2" s="341"/>
      <c r="J2" s="342"/>
    </row>
    <row r="3" spans="2:19" s="61" customFormat="1" ht="9" customHeight="1">
      <c r="B3" s="63"/>
      <c r="C3" s="65"/>
      <c r="D3" s="63"/>
      <c r="E3" s="63"/>
      <c r="F3" s="64"/>
      <c r="G3" s="63"/>
      <c r="H3" s="1"/>
      <c r="I3" s="1"/>
      <c r="J3" s="62"/>
      <c r="K3" s="62"/>
      <c r="L3" s="147"/>
      <c r="O3" s="147"/>
      <c r="P3" s="147"/>
      <c r="Q3" s="62"/>
    </row>
    <row r="4" spans="2:19" ht="20.25">
      <c r="B4" s="333" t="s">
        <v>340</v>
      </c>
      <c r="C4" s="334"/>
      <c r="D4" s="334"/>
      <c r="E4" s="334"/>
      <c r="F4" s="334"/>
      <c r="G4" s="334"/>
      <c r="H4" s="334"/>
      <c r="I4" s="334"/>
      <c r="J4" s="335"/>
    </row>
    <row r="5" spans="2:19" ht="171.75" customHeight="1">
      <c r="B5" s="330" t="s">
        <v>341</v>
      </c>
      <c r="C5" s="331"/>
      <c r="D5" s="331"/>
      <c r="E5" s="331"/>
      <c r="F5" s="331"/>
      <c r="G5" s="331"/>
      <c r="H5" s="331"/>
      <c r="I5" s="331"/>
      <c r="J5" s="332"/>
      <c r="L5" s="1"/>
    </row>
    <row r="6" spans="2:19" ht="11.25" customHeight="1">
      <c r="B6" s="359" t="s">
        <v>342</v>
      </c>
      <c r="C6" s="359" t="s">
        <v>343</v>
      </c>
      <c r="D6" s="359"/>
      <c r="E6" s="359" t="s">
        <v>344</v>
      </c>
      <c r="F6" s="359" t="s">
        <v>345</v>
      </c>
      <c r="G6" s="359" t="s">
        <v>19</v>
      </c>
      <c r="H6" s="360" t="s">
        <v>242</v>
      </c>
      <c r="I6" s="142"/>
      <c r="J6" s="451"/>
      <c r="K6" s="295" t="s">
        <v>238</v>
      </c>
      <c r="L6" s="138" t="s">
        <v>239</v>
      </c>
      <c r="M6" s="139"/>
      <c r="N6" s="295" t="s">
        <v>240</v>
      </c>
      <c r="O6" s="138" t="s">
        <v>239</v>
      </c>
      <c r="P6" s="139"/>
      <c r="Q6" s="297" t="s">
        <v>241</v>
      </c>
      <c r="R6" s="299" t="s">
        <v>239</v>
      </c>
      <c r="S6" s="300"/>
    </row>
    <row r="7" spans="2:19" s="40" customFormat="1" ht="32.25" customHeight="1">
      <c r="B7" s="359"/>
      <c r="C7" s="359"/>
      <c r="D7" s="359"/>
      <c r="E7" s="359"/>
      <c r="F7" s="359"/>
      <c r="G7" s="359"/>
      <c r="H7" s="360"/>
      <c r="I7" s="148" t="s">
        <v>243</v>
      </c>
      <c r="J7" s="34" t="s">
        <v>244</v>
      </c>
      <c r="K7" s="296"/>
      <c r="L7" s="140" t="s">
        <v>245</v>
      </c>
      <c r="M7" s="141" t="s">
        <v>246</v>
      </c>
      <c r="N7" s="296"/>
      <c r="O7" s="140" t="s">
        <v>245</v>
      </c>
      <c r="P7" s="141" t="s">
        <v>246</v>
      </c>
      <c r="Q7" s="298"/>
      <c r="R7" s="255" t="s">
        <v>245</v>
      </c>
      <c r="S7" s="250" t="s">
        <v>246</v>
      </c>
    </row>
    <row r="8" spans="2:19" s="40" customFormat="1" ht="76.5" customHeight="1">
      <c r="B8" s="352" t="s">
        <v>346</v>
      </c>
      <c r="C8" s="38" t="s">
        <v>70</v>
      </c>
      <c r="D8" s="7" t="s">
        <v>71</v>
      </c>
      <c r="E8" s="8" t="s">
        <v>72</v>
      </c>
      <c r="F8" s="7" t="s">
        <v>29</v>
      </c>
      <c r="G8" s="80">
        <v>45107</v>
      </c>
      <c r="H8" s="206" t="s">
        <v>347</v>
      </c>
      <c r="I8" s="227" t="s">
        <v>348</v>
      </c>
      <c r="J8" s="33" t="s">
        <v>349</v>
      </c>
      <c r="K8" s="8" t="s">
        <v>350</v>
      </c>
      <c r="L8" s="146">
        <v>0</v>
      </c>
      <c r="M8" s="356">
        <f>AVERAGE(L8:L24)</f>
        <v>0.11764117647058822</v>
      </c>
      <c r="N8" s="8" t="s">
        <v>351</v>
      </c>
      <c r="O8" s="235">
        <v>1</v>
      </c>
      <c r="P8" s="349">
        <f>AVERAGE(O8:O24)</f>
        <v>0.4105882352941177</v>
      </c>
      <c r="Q8" s="7" t="s">
        <v>579</v>
      </c>
      <c r="R8" s="257">
        <v>1</v>
      </c>
      <c r="S8" s="346">
        <f>AVERAGE(R10:R24)</f>
        <v>1</v>
      </c>
    </row>
    <row r="9" spans="2:19" s="40" customFormat="1" ht="69" customHeight="1">
      <c r="B9" s="353"/>
      <c r="C9" s="38" t="s">
        <v>26</v>
      </c>
      <c r="D9" s="7" t="s">
        <v>73</v>
      </c>
      <c r="E9" s="8" t="s">
        <v>74</v>
      </c>
      <c r="F9" s="7" t="s">
        <v>29</v>
      </c>
      <c r="G9" s="80">
        <v>44957</v>
      </c>
      <c r="H9" s="206" t="s">
        <v>352</v>
      </c>
      <c r="I9" s="227" t="s">
        <v>353</v>
      </c>
      <c r="J9" s="33" t="s">
        <v>354</v>
      </c>
      <c r="K9" s="8" t="s">
        <v>355</v>
      </c>
      <c r="L9" s="146">
        <v>1</v>
      </c>
      <c r="M9" s="357"/>
      <c r="N9" s="8" t="s">
        <v>356</v>
      </c>
      <c r="O9" s="235">
        <v>1</v>
      </c>
      <c r="P9" s="350"/>
      <c r="Q9" s="7" t="s">
        <v>355</v>
      </c>
      <c r="R9" s="257">
        <v>1</v>
      </c>
      <c r="S9" s="347"/>
    </row>
    <row r="10" spans="2:19" s="40" customFormat="1" ht="129" customHeight="1">
      <c r="B10" s="353"/>
      <c r="C10" s="38" t="s">
        <v>30</v>
      </c>
      <c r="D10" s="7" t="s">
        <v>75</v>
      </c>
      <c r="E10" s="8" t="s">
        <v>76</v>
      </c>
      <c r="F10" s="7" t="s">
        <v>29</v>
      </c>
      <c r="G10" s="80">
        <v>45233</v>
      </c>
      <c r="H10" s="206" t="s">
        <v>357</v>
      </c>
      <c r="I10" s="227" t="s">
        <v>358</v>
      </c>
      <c r="J10" s="33" t="s">
        <v>359</v>
      </c>
      <c r="K10" s="8" t="s">
        <v>360</v>
      </c>
      <c r="L10" s="146">
        <v>0</v>
      </c>
      <c r="M10" s="357"/>
      <c r="N10" s="8" t="s">
        <v>360</v>
      </c>
      <c r="O10" s="235">
        <v>0</v>
      </c>
      <c r="P10" s="350"/>
      <c r="Q10" s="8" t="s">
        <v>580</v>
      </c>
      <c r="R10" s="257">
        <v>1</v>
      </c>
      <c r="S10" s="347"/>
    </row>
    <row r="11" spans="2:19" ht="50.1" customHeight="1">
      <c r="B11" s="353"/>
      <c r="C11" s="38">
        <v>1.4</v>
      </c>
      <c r="D11" s="7" t="s">
        <v>77</v>
      </c>
      <c r="E11" s="8" t="s">
        <v>78</v>
      </c>
      <c r="F11" s="7" t="s">
        <v>79</v>
      </c>
      <c r="G11" s="80">
        <v>45289</v>
      </c>
      <c r="H11" s="33" t="s">
        <v>361</v>
      </c>
      <c r="I11" s="31" t="s">
        <v>362</v>
      </c>
      <c r="J11" s="33" t="s">
        <v>363</v>
      </c>
      <c r="K11" s="8" t="s">
        <v>364</v>
      </c>
      <c r="L11" s="146">
        <v>0.33329999999999999</v>
      </c>
      <c r="M11" s="357"/>
      <c r="N11" s="8" t="s">
        <v>365</v>
      </c>
      <c r="O11" s="236">
        <v>0.66</v>
      </c>
      <c r="P11" s="350"/>
      <c r="Q11" s="7" t="s">
        <v>581</v>
      </c>
      <c r="R11" s="257">
        <v>1</v>
      </c>
      <c r="S11" s="347"/>
    </row>
    <row r="12" spans="2:19" ht="50.1" customHeight="1">
      <c r="B12" s="353"/>
      <c r="C12" s="38">
        <v>1.5</v>
      </c>
      <c r="D12" s="7" t="s">
        <v>80</v>
      </c>
      <c r="E12" s="8" t="s">
        <v>81</v>
      </c>
      <c r="F12" s="7" t="s">
        <v>79</v>
      </c>
      <c r="G12" s="80">
        <v>45289</v>
      </c>
      <c r="H12" s="33" t="s">
        <v>366</v>
      </c>
      <c r="I12" s="31" t="s">
        <v>367</v>
      </c>
      <c r="J12" s="31" t="s">
        <v>368</v>
      </c>
      <c r="K12" s="217" t="s">
        <v>369</v>
      </c>
      <c r="L12" s="146">
        <v>0.33329999999999999</v>
      </c>
      <c r="M12" s="357"/>
      <c r="N12" s="8" t="s">
        <v>370</v>
      </c>
      <c r="O12" s="236">
        <v>0.66</v>
      </c>
      <c r="P12" s="350"/>
      <c r="Q12" s="7" t="s">
        <v>582</v>
      </c>
      <c r="R12" s="257">
        <v>1</v>
      </c>
      <c r="S12" s="347"/>
    </row>
    <row r="13" spans="2:19" ht="65.25" customHeight="1">
      <c r="B13" s="353"/>
      <c r="C13" s="38">
        <v>1.6</v>
      </c>
      <c r="D13" s="7" t="s">
        <v>82</v>
      </c>
      <c r="E13" s="7" t="s">
        <v>83</v>
      </c>
      <c r="F13" s="7" t="s">
        <v>79</v>
      </c>
      <c r="G13" s="80">
        <v>45289</v>
      </c>
      <c r="H13" s="33" t="s">
        <v>371</v>
      </c>
      <c r="I13" s="227" t="s">
        <v>372</v>
      </c>
      <c r="J13" s="33" t="s">
        <v>373</v>
      </c>
      <c r="K13" s="8" t="s">
        <v>374</v>
      </c>
      <c r="L13" s="146">
        <v>0.33329999999999999</v>
      </c>
      <c r="M13" s="357"/>
      <c r="N13" s="8" t="s">
        <v>375</v>
      </c>
      <c r="O13" s="236">
        <v>0.66</v>
      </c>
      <c r="P13" s="350"/>
      <c r="Q13" s="7" t="s">
        <v>583</v>
      </c>
      <c r="R13" s="257">
        <v>1</v>
      </c>
      <c r="S13" s="347"/>
    </row>
    <row r="14" spans="2:19" ht="84.75" customHeight="1">
      <c r="B14" s="355" t="s">
        <v>376</v>
      </c>
      <c r="C14" s="38">
        <v>2.1</v>
      </c>
      <c r="D14" s="7" t="s">
        <v>85</v>
      </c>
      <c r="E14" s="7" t="s">
        <v>86</v>
      </c>
      <c r="F14" s="7" t="s">
        <v>87</v>
      </c>
      <c r="G14" s="80">
        <v>45260</v>
      </c>
      <c r="H14" s="206" t="s">
        <v>357</v>
      </c>
      <c r="I14" s="227" t="s">
        <v>358</v>
      </c>
      <c r="J14" s="60" t="s">
        <v>377</v>
      </c>
      <c r="K14" s="8" t="s">
        <v>360</v>
      </c>
      <c r="L14" s="146">
        <v>0</v>
      </c>
      <c r="M14" s="357"/>
      <c r="N14" s="8" t="s">
        <v>360</v>
      </c>
      <c r="O14" s="236">
        <v>0</v>
      </c>
      <c r="P14" s="350"/>
      <c r="Q14" s="8" t="s">
        <v>584</v>
      </c>
      <c r="R14" s="257">
        <v>1</v>
      </c>
      <c r="S14" s="347"/>
    </row>
    <row r="15" spans="2:19" ht="126.75" customHeight="1">
      <c r="B15" s="355"/>
      <c r="C15" s="38" t="s">
        <v>88</v>
      </c>
      <c r="D15" s="8" t="s">
        <v>89</v>
      </c>
      <c r="E15" s="7" t="s">
        <v>90</v>
      </c>
      <c r="F15" s="7" t="s">
        <v>91</v>
      </c>
      <c r="G15" s="80">
        <v>45134</v>
      </c>
      <c r="H15" s="33" t="s">
        <v>347</v>
      </c>
      <c r="I15" s="228" t="s">
        <v>378</v>
      </c>
      <c r="J15" s="452" t="s">
        <v>379</v>
      </c>
      <c r="K15" s="8" t="s">
        <v>350</v>
      </c>
      <c r="L15" s="146">
        <v>0</v>
      </c>
      <c r="M15" s="357"/>
      <c r="N15" s="8" t="s">
        <v>380</v>
      </c>
      <c r="O15" s="236">
        <v>1</v>
      </c>
      <c r="P15" s="350"/>
      <c r="Q15" s="8" t="s">
        <v>585</v>
      </c>
      <c r="R15" s="269">
        <v>1</v>
      </c>
      <c r="S15" s="347"/>
    </row>
    <row r="16" spans="2:19" ht="115.5" customHeight="1">
      <c r="B16" s="355"/>
      <c r="C16" s="38" t="s">
        <v>92</v>
      </c>
      <c r="D16" s="8" t="s">
        <v>93</v>
      </c>
      <c r="E16" s="7" t="s">
        <v>90</v>
      </c>
      <c r="F16" s="33" t="s">
        <v>94</v>
      </c>
      <c r="G16" s="80">
        <v>45168</v>
      </c>
      <c r="H16" s="33" t="s">
        <v>347</v>
      </c>
      <c r="I16" s="8" t="s">
        <v>381</v>
      </c>
      <c r="J16" s="264" t="s">
        <v>382</v>
      </c>
      <c r="K16" s="8" t="s">
        <v>350</v>
      </c>
      <c r="L16" s="146">
        <v>0</v>
      </c>
      <c r="M16" s="357"/>
      <c r="N16" s="8" t="s">
        <v>383</v>
      </c>
      <c r="O16" s="236">
        <v>1</v>
      </c>
      <c r="P16" s="350"/>
      <c r="Q16" s="8" t="s">
        <v>586</v>
      </c>
      <c r="R16" s="257">
        <v>1</v>
      </c>
      <c r="S16" s="347"/>
    </row>
    <row r="17" spans="2:19" ht="309.75" customHeight="1">
      <c r="B17" s="355"/>
      <c r="C17" s="38" t="s">
        <v>95</v>
      </c>
      <c r="D17" s="9" t="s">
        <v>96</v>
      </c>
      <c r="E17" s="7" t="s">
        <v>90</v>
      </c>
      <c r="F17" s="7" t="s">
        <v>97</v>
      </c>
      <c r="G17" s="101">
        <v>45105</v>
      </c>
      <c r="H17" s="33" t="s">
        <v>347</v>
      </c>
      <c r="I17" s="229" t="s">
        <v>384</v>
      </c>
      <c r="J17" s="453" t="s">
        <v>574</v>
      </c>
      <c r="K17" s="8" t="s">
        <v>350</v>
      </c>
      <c r="L17" s="146">
        <v>0</v>
      </c>
      <c r="M17" s="357"/>
      <c r="N17" s="239" t="s">
        <v>385</v>
      </c>
      <c r="O17" s="236">
        <v>1</v>
      </c>
      <c r="P17" s="350"/>
      <c r="Q17" s="7" t="s">
        <v>574</v>
      </c>
      <c r="R17" s="257">
        <v>1</v>
      </c>
      <c r="S17" s="347"/>
    </row>
    <row r="18" spans="2:19" ht="300.75" customHeight="1">
      <c r="B18" s="355"/>
      <c r="C18" s="38" t="s">
        <v>98</v>
      </c>
      <c r="D18" s="9" t="s">
        <v>99</v>
      </c>
      <c r="E18" s="7" t="s">
        <v>90</v>
      </c>
      <c r="F18" s="7" t="s">
        <v>100</v>
      </c>
      <c r="G18" s="101">
        <v>45180</v>
      </c>
      <c r="H18" s="33" t="s">
        <v>386</v>
      </c>
      <c r="I18" s="227" t="s">
        <v>358</v>
      </c>
      <c r="J18" s="149" t="s">
        <v>387</v>
      </c>
      <c r="K18" s="8" t="s">
        <v>360</v>
      </c>
      <c r="L18" s="146">
        <v>0</v>
      </c>
      <c r="M18" s="357"/>
      <c r="N18" s="8" t="s">
        <v>360</v>
      </c>
      <c r="O18" s="236">
        <v>0</v>
      </c>
      <c r="P18" s="350"/>
      <c r="Q18" s="8" t="s">
        <v>587</v>
      </c>
      <c r="R18" s="257">
        <v>1</v>
      </c>
      <c r="S18" s="347"/>
    </row>
    <row r="19" spans="2:19" ht="78" customHeight="1">
      <c r="B19" s="355"/>
      <c r="C19" s="38">
        <v>2.6</v>
      </c>
      <c r="D19" s="8" t="s">
        <v>101</v>
      </c>
      <c r="E19" s="8" t="s">
        <v>102</v>
      </c>
      <c r="F19" s="7" t="s">
        <v>103</v>
      </c>
      <c r="G19" s="80">
        <v>45289</v>
      </c>
      <c r="H19" s="33" t="s">
        <v>386</v>
      </c>
      <c r="I19" s="227" t="s">
        <v>358</v>
      </c>
      <c r="J19" s="31" t="s">
        <v>388</v>
      </c>
      <c r="K19" s="8" t="s">
        <v>360</v>
      </c>
      <c r="L19" s="146">
        <v>0</v>
      </c>
      <c r="M19" s="357"/>
      <c r="N19" s="8" t="s">
        <v>360</v>
      </c>
      <c r="O19" s="236">
        <v>0</v>
      </c>
      <c r="P19" s="350"/>
      <c r="Q19" s="8" t="s">
        <v>388</v>
      </c>
      <c r="R19" s="257">
        <v>1</v>
      </c>
      <c r="S19" s="347"/>
    </row>
    <row r="20" spans="2:19" ht="76.5" customHeight="1">
      <c r="B20" s="352" t="s">
        <v>389</v>
      </c>
      <c r="C20" s="38">
        <v>3.1</v>
      </c>
      <c r="D20" s="8" t="s">
        <v>105</v>
      </c>
      <c r="E20" s="8" t="s">
        <v>106</v>
      </c>
      <c r="F20" s="8" t="s">
        <v>107</v>
      </c>
      <c r="G20" s="80">
        <v>45219</v>
      </c>
      <c r="H20" s="33" t="s">
        <v>386</v>
      </c>
      <c r="I20" s="227" t="s">
        <v>358</v>
      </c>
      <c r="J20" s="31" t="s">
        <v>390</v>
      </c>
      <c r="K20" s="8" t="s">
        <v>360</v>
      </c>
      <c r="L20" s="146">
        <v>0</v>
      </c>
      <c r="M20" s="357"/>
      <c r="N20" s="8" t="s">
        <v>360</v>
      </c>
      <c r="O20" s="236">
        <v>0</v>
      </c>
      <c r="P20" s="350"/>
      <c r="Q20" s="7" t="s">
        <v>588</v>
      </c>
      <c r="R20" s="257">
        <v>1</v>
      </c>
      <c r="S20" s="347"/>
    </row>
    <row r="21" spans="2:19" ht="50.1" customHeight="1">
      <c r="B21" s="353"/>
      <c r="C21" s="38" t="s">
        <v>45</v>
      </c>
      <c r="D21" s="8" t="s">
        <v>108</v>
      </c>
      <c r="E21" s="7" t="s">
        <v>109</v>
      </c>
      <c r="F21" s="7" t="s">
        <v>79</v>
      </c>
      <c r="G21" s="80">
        <v>45250</v>
      </c>
      <c r="H21" s="33" t="s">
        <v>386</v>
      </c>
      <c r="I21" s="227" t="s">
        <v>358</v>
      </c>
      <c r="J21" s="31" t="s">
        <v>391</v>
      </c>
      <c r="K21" s="8" t="s">
        <v>360</v>
      </c>
      <c r="L21" s="146">
        <v>0</v>
      </c>
      <c r="M21" s="357"/>
      <c r="N21" s="8" t="s">
        <v>360</v>
      </c>
      <c r="O21" s="236">
        <v>0</v>
      </c>
      <c r="P21" s="350"/>
      <c r="Q21" s="8" t="s">
        <v>589</v>
      </c>
      <c r="R21" s="257">
        <v>1</v>
      </c>
      <c r="S21" s="347"/>
    </row>
    <row r="22" spans="2:19" ht="64.5" customHeight="1">
      <c r="B22" s="353"/>
      <c r="C22" s="38" t="s">
        <v>110</v>
      </c>
      <c r="D22" s="8" t="s">
        <v>111</v>
      </c>
      <c r="E22" s="8" t="s">
        <v>112</v>
      </c>
      <c r="F22" s="7" t="s">
        <v>29</v>
      </c>
      <c r="G22" s="214" t="s">
        <v>113</v>
      </c>
      <c r="H22" s="33" t="s">
        <v>386</v>
      </c>
      <c r="I22" s="227" t="s">
        <v>358</v>
      </c>
      <c r="J22" s="31" t="s">
        <v>392</v>
      </c>
      <c r="K22" s="8" t="s">
        <v>360</v>
      </c>
      <c r="L22" s="146">
        <v>0</v>
      </c>
      <c r="M22" s="357"/>
      <c r="N22" s="8" t="s">
        <v>360</v>
      </c>
      <c r="O22" s="236">
        <v>0</v>
      </c>
      <c r="P22" s="350"/>
      <c r="Q22" s="8" t="s">
        <v>590</v>
      </c>
      <c r="R22" s="257">
        <v>1</v>
      </c>
      <c r="S22" s="347"/>
    </row>
    <row r="23" spans="2:19" ht="150.75" customHeight="1">
      <c r="B23" s="353"/>
      <c r="C23" s="38" t="s">
        <v>48</v>
      </c>
      <c r="D23" s="8" t="s">
        <v>114</v>
      </c>
      <c r="E23" s="8" t="s">
        <v>115</v>
      </c>
      <c r="F23" s="8" t="s">
        <v>116</v>
      </c>
      <c r="G23" s="80">
        <v>45268</v>
      </c>
      <c r="H23" s="33" t="s">
        <v>386</v>
      </c>
      <c r="I23" s="227" t="s">
        <v>358</v>
      </c>
      <c r="J23" s="31" t="s">
        <v>393</v>
      </c>
      <c r="K23" s="8" t="s">
        <v>360</v>
      </c>
      <c r="L23" s="146">
        <v>0</v>
      </c>
      <c r="M23" s="357"/>
      <c r="N23" s="8" t="s">
        <v>360</v>
      </c>
      <c r="O23" s="236">
        <v>0</v>
      </c>
      <c r="P23" s="350"/>
      <c r="Q23" s="8" t="s">
        <v>591</v>
      </c>
      <c r="R23" s="257">
        <v>1</v>
      </c>
      <c r="S23" s="347"/>
    </row>
    <row r="24" spans="2:19" ht="78.75" customHeight="1">
      <c r="B24" s="354"/>
      <c r="C24" s="38" t="s">
        <v>51</v>
      </c>
      <c r="D24" s="8" t="s">
        <v>117</v>
      </c>
      <c r="E24" s="7" t="s">
        <v>118</v>
      </c>
      <c r="F24" s="7" t="s">
        <v>119</v>
      </c>
      <c r="G24" s="80">
        <v>45260</v>
      </c>
      <c r="H24" s="33" t="s">
        <v>386</v>
      </c>
      <c r="I24" s="227" t="s">
        <v>358</v>
      </c>
      <c r="J24" s="31" t="s">
        <v>394</v>
      </c>
      <c r="K24" s="8" t="s">
        <v>360</v>
      </c>
      <c r="L24" s="146">
        <v>0</v>
      </c>
      <c r="M24" s="358"/>
      <c r="N24" s="8" t="s">
        <v>360</v>
      </c>
      <c r="O24" s="236">
        <v>0</v>
      </c>
      <c r="P24" s="351"/>
      <c r="Q24" s="8" t="s">
        <v>592</v>
      </c>
      <c r="R24" s="257">
        <v>1</v>
      </c>
      <c r="S24" s="348"/>
    </row>
    <row r="25" spans="2:19">
      <c r="G25" s="12"/>
    </row>
    <row r="26" spans="2:19">
      <c r="L26" s="59">
        <v>17</v>
      </c>
    </row>
    <row r="27" spans="2:19">
      <c r="O27" s="244">
        <f>AVERAGE(O8:O24)</f>
        <v>0.4105882352941177</v>
      </c>
      <c r="R27" s="244">
        <f>AVERAGE(R8:R24)</f>
        <v>1</v>
      </c>
    </row>
  </sheetData>
  <sheetProtection algorithmName="SHA-512" hashValue="EwMADmtK0Q5eK7V9AY4Aj81UpVHY9C741LNMYtgdRfADRepJh00xi0ymNXLN9CcUr+aWN7t7f3ynYCVwq6lW7g==" saltValue="n9ksQLQyEHC36Au3/vpmyA==" spinCount="100000" sheet="1" selectLockedCells="1" selectUnlockedCells="1"/>
  <autoFilter ref="B4:S24" xr:uid="{00000000-0001-0000-0400-000000000000}">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23">
    <mergeCell ref="Q6:Q7"/>
    <mergeCell ref="S8:S24"/>
    <mergeCell ref="R6:S6"/>
    <mergeCell ref="P8:P24"/>
    <mergeCell ref="B20:B24"/>
    <mergeCell ref="B14:B19"/>
    <mergeCell ref="B8:B13"/>
    <mergeCell ref="M8:M24"/>
    <mergeCell ref="N6:N7"/>
    <mergeCell ref="K6:K7"/>
    <mergeCell ref="B6:B7"/>
    <mergeCell ref="C6:D7"/>
    <mergeCell ref="E6:E7"/>
    <mergeCell ref="F6:F7"/>
    <mergeCell ref="G6:G7"/>
    <mergeCell ref="H6:H7"/>
    <mergeCell ref="B5:J5"/>
    <mergeCell ref="B4:J4"/>
    <mergeCell ref="D1:J1"/>
    <mergeCell ref="B1:C1"/>
    <mergeCell ref="H2:J2"/>
    <mergeCell ref="F2:G2"/>
    <mergeCell ref="B2:D2"/>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U23"/>
  <sheetViews>
    <sheetView zoomScale="90" zoomScaleNormal="90" zoomScaleSheetLayoutView="50" workbookViewId="0">
      <selection activeCell="Q7" sqref="Q7"/>
    </sheetView>
  </sheetViews>
  <sheetFormatPr baseColWidth="10" defaultColWidth="11.42578125" defaultRowHeight="16.5"/>
  <cols>
    <col min="1" max="1" width="1.28515625" style="1" customWidth="1"/>
    <col min="2" max="2" width="21.28515625" style="1" customWidth="1"/>
    <col min="3" max="3" width="7.7109375" style="1" customWidth="1"/>
    <col min="4" max="4" width="35" style="11" customWidth="1"/>
    <col min="5" max="5" width="23.7109375" style="1" customWidth="1"/>
    <col min="6" max="6" width="21.28515625" style="13" customWidth="1"/>
    <col min="7" max="7" width="17.85546875" style="28" customWidth="1"/>
    <col min="8" max="8" width="40.85546875" style="1" hidden="1" customWidth="1"/>
    <col min="9" max="9" width="43.85546875" style="1" hidden="1" customWidth="1"/>
    <col min="10" max="10" width="36.140625" style="1" hidden="1" customWidth="1"/>
    <col min="11" max="11" width="7.28515625" style="1" hidden="1" customWidth="1"/>
    <col min="12" max="12" width="6.85546875" style="59" hidden="1" customWidth="1"/>
    <col min="13" max="13" width="7.28515625" style="1" hidden="1" customWidth="1"/>
    <col min="14" max="14" width="6.28515625" style="1" hidden="1" customWidth="1"/>
    <col min="15" max="15" width="5.42578125" style="1" hidden="1" customWidth="1"/>
    <col min="16" max="16" width="5.7109375" style="1" hidden="1" customWidth="1"/>
    <col min="17" max="17" width="130.7109375" style="1" customWidth="1"/>
    <col min="18" max="18" width="7.5703125" style="1" hidden="1" customWidth="1"/>
    <col min="19" max="19" width="8.140625" style="1" hidden="1" customWidth="1"/>
    <col min="20" max="16384" width="11.42578125" style="1"/>
  </cols>
  <sheetData>
    <row r="1" spans="1:21" ht="65.25" customHeight="1">
      <c r="A1" s="20"/>
      <c r="B1" s="339"/>
      <c r="C1" s="339"/>
      <c r="D1" s="336" t="s">
        <v>1</v>
      </c>
      <c r="E1" s="336"/>
      <c r="F1" s="336"/>
      <c r="G1" s="336"/>
      <c r="H1" s="336"/>
      <c r="I1" s="336"/>
      <c r="J1" s="336"/>
    </row>
    <row r="2" spans="1:21" ht="38.25" customHeight="1">
      <c r="B2" s="361" t="s">
        <v>395</v>
      </c>
      <c r="C2" s="362"/>
      <c r="D2" s="15" t="s">
        <v>396</v>
      </c>
      <c r="E2" s="14" t="s">
        <v>397</v>
      </c>
      <c r="F2" s="363" t="s">
        <v>398</v>
      </c>
      <c r="G2" s="363"/>
      <c r="H2" s="355" t="s">
        <v>235</v>
      </c>
      <c r="I2" s="355"/>
      <c r="J2" s="355"/>
      <c r="Q2" s="355" t="s">
        <v>235</v>
      </c>
      <c r="R2" s="355"/>
      <c r="S2" s="355"/>
    </row>
    <row r="3" spans="1:21" ht="9" customHeight="1"/>
    <row r="4" spans="1:21">
      <c r="B4" s="23" t="s">
        <v>399</v>
      </c>
      <c r="C4" s="22"/>
      <c r="D4" s="22"/>
      <c r="E4" s="22"/>
      <c r="F4" s="22"/>
      <c r="G4" s="39"/>
      <c r="H4" s="365" t="s">
        <v>400</v>
      </c>
      <c r="I4" s="365"/>
      <c r="J4" s="365"/>
      <c r="K4" s="295" t="s">
        <v>238</v>
      </c>
      <c r="L4" s="312" t="s">
        <v>239</v>
      </c>
      <c r="M4" s="313"/>
      <c r="N4" s="295" t="s">
        <v>240</v>
      </c>
      <c r="O4" s="312" t="s">
        <v>239</v>
      </c>
      <c r="P4" s="313"/>
      <c r="Q4" s="364" t="s">
        <v>241</v>
      </c>
      <c r="R4" s="364" t="s">
        <v>239</v>
      </c>
      <c r="S4" s="364"/>
    </row>
    <row r="5" spans="1:21" ht="42.75" customHeight="1">
      <c r="B5" s="78" t="s">
        <v>15</v>
      </c>
      <c r="C5" s="365" t="s">
        <v>3</v>
      </c>
      <c r="D5" s="365"/>
      <c r="E5" s="38" t="s">
        <v>401</v>
      </c>
      <c r="F5" s="78" t="s">
        <v>18</v>
      </c>
      <c r="G5" s="38" t="s">
        <v>19</v>
      </c>
      <c r="H5" s="5" t="s">
        <v>242</v>
      </c>
      <c r="I5" s="6" t="s">
        <v>243</v>
      </c>
      <c r="J5" s="6" t="s">
        <v>244</v>
      </c>
      <c r="K5" s="296"/>
      <c r="L5" s="140" t="s">
        <v>245</v>
      </c>
      <c r="M5" s="141" t="s">
        <v>246</v>
      </c>
      <c r="N5" s="296"/>
      <c r="O5" s="140" t="s">
        <v>245</v>
      </c>
      <c r="P5" s="141" t="s">
        <v>246</v>
      </c>
      <c r="Q5" s="364"/>
      <c r="R5" s="255" t="s">
        <v>245</v>
      </c>
      <c r="S5" s="250" t="s">
        <v>246</v>
      </c>
    </row>
    <row r="6" spans="1:21" ht="65.25" customHeight="1">
      <c r="B6" s="366" t="s">
        <v>402</v>
      </c>
      <c r="C6" s="41" t="s">
        <v>70</v>
      </c>
      <c r="D6" s="7" t="s">
        <v>122</v>
      </c>
      <c r="E6" s="7" t="s">
        <v>123</v>
      </c>
      <c r="F6" s="7" t="s">
        <v>124</v>
      </c>
      <c r="G6" s="104" t="s">
        <v>125</v>
      </c>
      <c r="H6" s="42" t="s">
        <v>403</v>
      </c>
      <c r="I6" s="7" t="s">
        <v>404</v>
      </c>
      <c r="J6" s="7" t="s">
        <v>575</v>
      </c>
      <c r="K6" s="43" t="s">
        <v>405</v>
      </c>
      <c r="L6" s="146">
        <v>0.33329999999999999</v>
      </c>
      <c r="M6" s="369">
        <f>AVERAGE(L6:L21)</f>
        <v>0.22221333333333332</v>
      </c>
      <c r="N6" s="8" t="s">
        <v>406</v>
      </c>
      <c r="O6" s="236">
        <v>0.66659999999999997</v>
      </c>
      <c r="P6" s="369">
        <f>AVERAGE(O6:O21)</f>
        <v>0.71109333333333347</v>
      </c>
      <c r="Q6" s="8" t="s">
        <v>593</v>
      </c>
      <c r="R6" s="254">
        <v>1</v>
      </c>
      <c r="S6" s="301">
        <f>AVERAGE(R6:R21)</f>
        <v>1</v>
      </c>
    </row>
    <row r="7" spans="1:21" ht="112.5" customHeight="1">
      <c r="B7" s="367"/>
      <c r="C7" s="232">
        <v>1.2</v>
      </c>
      <c r="D7" s="31" t="s">
        <v>126</v>
      </c>
      <c r="E7" s="106" t="s">
        <v>127</v>
      </c>
      <c r="F7" s="106" t="s">
        <v>128</v>
      </c>
      <c r="G7" s="101">
        <v>45168</v>
      </c>
      <c r="H7" s="42" t="s">
        <v>407</v>
      </c>
      <c r="I7" s="7" t="s">
        <v>408</v>
      </c>
      <c r="J7" s="7" t="s">
        <v>569</v>
      </c>
      <c r="K7" s="8" t="s">
        <v>350</v>
      </c>
      <c r="L7" s="146">
        <v>0</v>
      </c>
      <c r="M7" s="370"/>
      <c r="N7" s="8" t="s">
        <v>409</v>
      </c>
      <c r="O7" s="236">
        <v>1</v>
      </c>
      <c r="P7" s="370"/>
      <c r="Q7" s="8" t="s">
        <v>594</v>
      </c>
      <c r="R7" s="254">
        <v>1</v>
      </c>
      <c r="S7" s="302"/>
    </row>
    <row r="8" spans="1:21" ht="109.5" customHeight="1">
      <c r="B8" s="368" t="s">
        <v>410</v>
      </c>
      <c r="C8" s="38">
        <v>2.1</v>
      </c>
      <c r="D8" s="8" t="s">
        <v>130</v>
      </c>
      <c r="E8" s="8" t="s">
        <v>131</v>
      </c>
      <c r="F8" s="7" t="s">
        <v>124</v>
      </c>
      <c r="G8" s="101">
        <v>45107</v>
      </c>
      <c r="H8" s="42" t="s">
        <v>407</v>
      </c>
      <c r="I8" s="7" t="s">
        <v>411</v>
      </c>
      <c r="J8" s="7" t="s">
        <v>569</v>
      </c>
      <c r="K8" s="8" t="s">
        <v>350</v>
      </c>
      <c r="L8" s="146">
        <v>0</v>
      </c>
      <c r="M8" s="370"/>
      <c r="N8" s="46" t="s">
        <v>412</v>
      </c>
      <c r="O8" s="236">
        <v>1</v>
      </c>
      <c r="P8" s="370"/>
      <c r="Q8" s="8" t="s">
        <v>595</v>
      </c>
      <c r="R8" s="254">
        <v>1</v>
      </c>
      <c r="S8" s="302"/>
    </row>
    <row r="9" spans="1:21" ht="101.25" customHeight="1">
      <c r="B9" s="347"/>
      <c r="C9" s="38" t="s">
        <v>38</v>
      </c>
      <c r="D9" s="8" t="s">
        <v>132</v>
      </c>
      <c r="E9" s="8" t="s">
        <v>133</v>
      </c>
      <c r="F9" s="7" t="s">
        <v>124</v>
      </c>
      <c r="G9" s="101">
        <v>45107</v>
      </c>
      <c r="H9" s="42" t="s">
        <v>407</v>
      </c>
      <c r="I9" s="7" t="s">
        <v>413</v>
      </c>
      <c r="J9" s="7" t="s">
        <v>569</v>
      </c>
      <c r="K9" s="8" t="s">
        <v>350</v>
      </c>
      <c r="L9" s="146">
        <v>0</v>
      </c>
      <c r="M9" s="370"/>
      <c r="N9" s="239" t="s">
        <v>414</v>
      </c>
      <c r="O9" s="236">
        <v>1</v>
      </c>
      <c r="P9" s="370"/>
      <c r="Q9" s="8" t="s">
        <v>596</v>
      </c>
      <c r="R9" s="254">
        <v>1</v>
      </c>
      <c r="S9" s="302"/>
    </row>
    <row r="10" spans="1:21" ht="93.75" customHeight="1">
      <c r="B10" s="347"/>
      <c r="C10" s="38" t="s">
        <v>92</v>
      </c>
      <c r="D10" s="8" t="s">
        <v>415</v>
      </c>
      <c r="E10" s="8" t="s">
        <v>135</v>
      </c>
      <c r="F10" s="33" t="s">
        <v>136</v>
      </c>
      <c r="G10" s="105">
        <v>45260</v>
      </c>
      <c r="H10" s="8" t="s">
        <v>416</v>
      </c>
      <c r="I10" s="230" t="s">
        <v>358</v>
      </c>
      <c r="J10" s="33" t="s">
        <v>623</v>
      </c>
      <c r="K10" s="8" t="s">
        <v>360</v>
      </c>
      <c r="L10" s="146">
        <v>0</v>
      </c>
      <c r="M10" s="370"/>
      <c r="N10" s="8" t="s">
        <v>360</v>
      </c>
      <c r="O10" s="236">
        <v>0</v>
      </c>
      <c r="P10" s="370"/>
      <c r="Q10" s="46" t="s">
        <v>628</v>
      </c>
      <c r="R10" s="254">
        <v>1</v>
      </c>
      <c r="S10" s="302"/>
      <c r="U10" s="454"/>
    </row>
    <row r="11" spans="1:21" ht="99" customHeight="1">
      <c r="B11" s="347"/>
      <c r="C11" s="38" t="s">
        <v>95</v>
      </c>
      <c r="D11" s="8" t="s">
        <v>137</v>
      </c>
      <c r="E11" s="8" t="s">
        <v>138</v>
      </c>
      <c r="F11" s="8" t="s">
        <v>139</v>
      </c>
      <c r="G11" s="81">
        <v>45044</v>
      </c>
      <c r="H11" s="8" t="s">
        <v>417</v>
      </c>
      <c r="I11" s="7" t="s">
        <v>418</v>
      </c>
      <c r="J11" s="7" t="s">
        <v>419</v>
      </c>
      <c r="K11" s="217" t="s">
        <v>420</v>
      </c>
      <c r="L11" s="146">
        <v>1</v>
      </c>
      <c r="M11" s="370"/>
      <c r="N11" s="217" t="s">
        <v>421</v>
      </c>
      <c r="O11" s="236">
        <v>1</v>
      </c>
      <c r="P11" s="370"/>
      <c r="Q11" s="8" t="s">
        <v>597</v>
      </c>
      <c r="R11" s="254">
        <v>1</v>
      </c>
      <c r="S11" s="302"/>
    </row>
    <row r="12" spans="1:21" ht="114" customHeight="1">
      <c r="B12" s="347"/>
      <c r="C12" s="38">
        <v>2.5</v>
      </c>
      <c r="D12" s="7" t="s">
        <v>140</v>
      </c>
      <c r="E12" s="33" t="s">
        <v>141</v>
      </c>
      <c r="F12" s="33" t="s">
        <v>124</v>
      </c>
      <c r="G12" s="80" t="s">
        <v>142</v>
      </c>
      <c r="H12" s="8" t="s">
        <v>422</v>
      </c>
      <c r="I12" s="7" t="s">
        <v>423</v>
      </c>
      <c r="J12" s="7" t="s">
        <v>424</v>
      </c>
      <c r="K12" s="43" t="s">
        <v>425</v>
      </c>
      <c r="L12" s="146">
        <v>0.33329999999999999</v>
      </c>
      <c r="M12" s="370"/>
      <c r="N12" s="8" t="s">
        <v>426</v>
      </c>
      <c r="O12" s="236">
        <v>0.66659999999999997</v>
      </c>
      <c r="P12" s="370"/>
      <c r="Q12" s="8" t="s">
        <v>598</v>
      </c>
      <c r="R12" s="254">
        <v>1</v>
      </c>
      <c r="S12" s="302"/>
    </row>
    <row r="13" spans="1:21" ht="64.5" customHeight="1">
      <c r="B13" s="347"/>
      <c r="C13" s="38" t="s">
        <v>143</v>
      </c>
      <c r="D13" s="7" t="s">
        <v>144</v>
      </c>
      <c r="E13" s="33" t="s">
        <v>145</v>
      </c>
      <c r="F13" s="33" t="s">
        <v>67</v>
      </c>
      <c r="G13" s="81">
        <v>45230</v>
      </c>
      <c r="H13" s="8" t="s">
        <v>427</v>
      </c>
      <c r="I13" s="230" t="s">
        <v>358</v>
      </c>
      <c r="J13" s="434" t="s">
        <v>624</v>
      </c>
      <c r="K13" s="8" t="s">
        <v>360</v>
      </c>
      <c r="L13" s="146">
        <v>0</v>
      </c>
      <c r="M13" s="370"/>
      <c r="N13" s="8" t="s">
        <v>360</v>
      </c>
      <c r="O13" s="236">
        <v>0</v>
      </c>
      <c r="P13" s="370"/>
      <c r="Q13" s="217" t="s">
        <v>630</v>
      </c>
      <c r="R13" s="254">
        <v>1</v>
      </c>
      <c r="S13" s="302"/>
      <c r="U13" s="454"/>
    </row>
    <row r="14" spans="1:21" ht="50.1" customHeight="1">
      <c r="B14" s="347"/>
      <c r="C14" s="38">
        <v>2.7</v>
      </c>
      <c r="D14" s="33" t="s">
        <v>146</v>
      </c>
      <c r="E14" s="33" t="s">
        <v>147</v>
      </c>
      <c r="F14" s="33" t="s">
        <v>148</v>
      </c>
      <c r="G14" s="81">
        <v>45260</v>
      </c>
      <c r="H14" s="8" t="s">
        <v>427</v>
      </c>
      <c r="I14" s="230" t="s">
        <v>358</v>
      </c>
      <c r="J14" s="434" t="s">
        <v>629</v>
      </c>
      <c r="K14" s="8" t="s">
        <v>360</v>
      </c>
      <c r="L14" s="146">
        <v>0</v>
      </c>
      <c r="M14" s="370"/>
      <c r="N14" s="8" t="s">
        <v>360</v>
      </c>
      <c r="O14" s="236">
        <v>0</v>
      </c>
      <c r="P14" s="370"/>
      <c r="Q14" s="217" t="s">
        <v>635</v>
      </c>
      <c r="R14" s="254">
        <v>1</v>
      </c>
      <c r="S14" s="302"/>
    </row>
    <row r="15" spans="1:21" ht="205.5" customHeight="1">
      <c r="B15" s="368" t="s">
        <v>428</v>
      </c>
      <c r="C15" s="38">
        <v>3.1</v>
      </c>
      <c r="D15" s="7" t="s">
        <v>150</v>
      </c>
      <c r="E15" s="7" t="s">
        <v>151</v>
      </c>
      <c r="F15" s="33" t="s">
        <v>152</v>
      </c>
      <c r="G15" s="105">
        <v>45044</v>
      </c>
      <c r="H15" s="221" t="s">
        <v>429</v>
      </c>
      <c r="I15" s="7" t="s">
        <v>430</v>
      </c>
      <c r="J15" s="33" t="s">
        <v>431</v>
      </c>
      <c r="K15" s="223" t="s">
        <v>432</v>
      </c>
      <c r="L15" s="222">
        <v>1</v>
      </c>
      <c r="M15" s="370"/>
      <c r="N15" s="31" t="s">
        <v>433</v>
      </c>
      <c r="O15" s="236">
        <v>1</v>
      </c>
      <c r="P15" s="370"/>
      <c r="Q15" s="8" t="s">
        <v>637</v>
      </c>
      <c r="R15" s="254">
        <v>1</v>
      </c>
      <c r="S15" s="302"/>
    </row>
    <row r="16" spans="1:21" ht="234" customHeight="1">
      <c r="B16" s="347"/>
      <c r="C16" s="38">
        <v>3.2</v>
      </c>
      <c r="D16" s="8" t="s">
        <v>153</v>
      </c>
      <c r="E16" s="8" t="s">
        <v>154</v>
      </c>
      <c r="F16" s="7" t="s">
        <v>152</v>
      </c>
      <c r="G16" s="101">
        <v>45138</v>
      </c>
      <c r="H16" s="207" t="s">
        <v>434</v>
      </c>
      <c r="I16" s="7" t="s">
        <v>435</v>
      </c>
      <c r="J16" s="7" t="s">
        <v>436</v>
      </c>
      <c r="K16" s="8" t="s">
        <v>350</v>
      </c>
      <c r="L16" s="146">
        <v>0</v>
      </c>
      <c r="M16" s="370"/>
      <c r="N16" s="8" t="s">
        <v>437</v>
      </c>
      <c r="O16" s="236">
        <v>1</v>
      </c>
      <c r="P16" s="370"/>
      <c r="Q16" s="8" t="s">
        <v>599</v>
      </c>
      <c r="R16" s="254">
        <v>1</v>
      </c>
      <c r="S16" s="302"/>
    </row>
    <row r="17" spans="2:21" ht="189.75" customHeight="1">
      <c r="B17" s="348"/>
      <c r="C17" s="38">
        <v>3.3</v>
      </c>
      <c r="D17" s="8" t="s">
        <v>155</v>
      </c>
      <c r="E17" s="8" t="s">
        <v>156</v>
      </c>
      <c r="F17" s="7" t="s">
        <v>152</v>
      </c>
      <c r="G17" s="101">
        <v>45169</v>
      </c>
      <c r="H17" s="208" t="s">
        <v>438</v>
      </c>
      <c r="I17" s="7" t="s">
        <v>439</v>
      </c>
      <c r="J17" s="7" t="s">
        <v>436</v>
      </c>
      <c r="K17" s="8" t="s">
        <v>350</v>
      </c>
      <c r="L17" s="146">
        <v>0</v>
      </c>
      <c r="M17" s="370"/>
      <c r="N17" s="8" t="s">
        <v>440</v>
      </c>
      <c r="O17" s="236">
        <v>1</v>
      </c>
      <c r="P17" s="370"/>
      <c r="Q17" s="8" t="s">
        <v>600</v>
      </c>
      <c r="R17" s="254">
        <v>1</v>
      </c>
      <c r="S17" s="302"/>
    </row>
    <row r="18" spans="2:21" ht="144" customHeight="1">
      <c r="B18" s="89" t="s">
        <v>441</v>
      </c>
      <c r="C18" s="41" t="s">
        <v>56</v>
      </c>
      <c r="D18" s="8" t="s">
        <v>158</v>
      </c>
      <c r="E18" s="8" t="s">
        <v>159</v>
      </c>
      <c r="F18" s="7" t="s">
        <v>160</v>
      </c>
      <c r="G18" s="101">
        <v>45107</v>
      </c>
      <c r="H18" s="79" t="s">
        <v>442</v>
      </c>
      <c r="I18" s="7" t="s">
        <v>443</v>
      </c>
      <c r="J18" s="7" t="s">
        <v>569</v>
      </c>
      <c r="K18" s="8" t="s">
        <v>350</v>
      </c>
      <c r="L18" s="146">
        <v>0</v>
      </c>
      <c r="M18" s="370"/>
      <c r="N18" s="215" t="s">
        <v>444</v>
      </c>
      <c r="O18" s="236">
        <v>1</v>
      </c>
      <c r="P18" s="370"/>
      <c r="Q18" s="8" t="s">
        <v>601</v>
      </c>
      <c r="R18" s="254">
        <v>1</v>
      </c>
      <c r="S18" s="302"/>
    </row>
    <row r="19" spans="2:21" ht="408.75" customHeight="1">
      <c r="B19" s="372" t="s">
        <v>445</v>
      </c>
      <c r="C19" s="352">
        <v>5.0999999999999996</v>
      </c>
      <c r="D19" s="455" t="s">
        <v>162</v>
      </c>
      <c r="E19" s="455" t="s">
        <v>163</v>
      </c>
      <c r="F19" s="455" t="s">
        <v>94</v>
      </c>
      <c r="G19" s="456">
        <v>45289</v>
      </c>
      <c r="H19" s="7" t="s">
        <v>446</v>
      </c>
      <c r="I19" s="231" t="s">
        <v>447</v>
      </c>
      <c r="J19" s="265" t="s">
        <v>602</v>
      </c>
      <c r="K19" s="215" t="s">
        <v>448</v>
      </c>
      <c r="L19" s="146">
        <v>0.33329999999999999</v>
      </c>
      <c r="M19" s="370"/>
      <c r="N19" s="239" t="s">
        <v>449</v>
      </c>
      <c r="O19" s="236">
        <v>0.66659999999999997</v>
      </c>
      <c r="P19" s="370"/>
      <c r="Q19" s="458" t="s">
        <v>638</v>
      </c>
      <c r="R19" s="254">
        <v>1</v>
      </c>
      <c r="S19" s="302"/>
    </row>
    <row r="20" spans="2:21" ht="376.5" customHeight="1">
      <c r="B20" s="372"/>
      <c r="C20" s="354"/>
      <c r="D20" s="358"/>
      <c r="E20" s="358"/>
      <c r="F20" s="358"/>
      <c r="G20" s="457"/>
      <c r="H20" s="7"/>
      <c r="I20" s="231"/>
      <c r="J20" s="265"/>
      <c r="K20" s="215"/>
      <c r="L20" s="146"/>
      <c r="M20" s="370"/>
      <c r="N20" s="239"/>
      <c r="O20" s="236"/>
      <c r="P20" s="370"/>
      <c r="Q20" s="459"/>
      <c r="R20" s="254"/>
      <c r="S20" s="302"/>
    </row>
    <row r="21" spans="2:21" ht="114" customHeight="1">
      <c r="B21" s="372"/>
      <c r="C21" s="38">
        <v>5.2</v>
      </c>
      <c r="D21" s="8" t="s">
        <v>164</v>
      </c>
      <c r="E21" s="7" t="s">
        <v>165</v>
      </c>
      <c r="F21" s="7" t="s">
        <v>160</v>
      </c>
      <c r="G21" s="80" t="s">
        <v>166</v>
      </c>
      <c r="H21" s="7" t="s">
        <v>450</v>
      </c>
      <c r="I21" s="7" t="s">
        <v>451</v>
      </c>
      <c r="J21" s="7" t="s">
        <v>452</v>
      </c>
      <c r="K21" s="8" t="s">
        <v>453</v>
      </c>
      <c r="L21" s="146">
        <v>0.33329999999999999</v>
      </c>
      <c r="M21" s="371"/>
      <c r="N21" s="46" t="s">
        <v>454</v>
      </c>
      <c r="O21" s="236">
        <v>0.66659999999999997</v>
      </c>
      <c r="P21" s="371"/>
      <c r="Q21" s="8" t="s">
        <v>603</v>
      </c>
      <c r="R21" s="254">
        <v>1</v>
      </c>
      <c r="S21" s="303"/>
      <c r="U21" s="454"/>
    </row>
    <row r="23" spans="2:21">
      <c r="L23" s="59">
        <v>15</v>
      </c>
    </row>
  </sheetData>
  <sheetProtection algorithmName="SHA-512" hashValue="I/PrCOXGqFSSmNO9H3HGJ5CarnlPl9Te1LXlv3NCpNMnd/4eJrTR74Y/FaTXVJAjN6d24G7yMCk16SxRSRIwtA==" saltValue="cp8nEEAhm++gogiPmc0Oaw==" spinCount="100000" sheet="1" objects="1" scenarios="1"/>
  <autoFilter ref="F5:F21" xr:uid="{00000000-0009-0000-0000-000005000000}"/>
  <mergeCells count="27">
    <mergeCell ref="Q2:S2"/>
    <mergeCell ref="C19:C20"/>
    <mergeCell ref="D19:D20"/>
    <mergeCell ref="E19:E20"/>
    <mergeCell ref="F19:F20"/>
    <mergeCell ref="G19:G20"/>
    <mergeCell ref="Q19:Q20"/>
    <mergeCell ref="Q4:Q5"/>
    <mergeCell ref="R4:S4"/>
    <mergeCell ref="S6:S21"/>
    <mergeCell ref="H4:J4"/>
    <mergeCell ref="B6:B7"/>
    <mergeCell ref="B15:B17"/>
    <mergeCell ref="N4:N5"/>
    <mergeCell ref="O4:P4"/>
    <mergeCell ref="K4:K5"/>
    <mergeCell ref="L4:M4"/>
    <mergeCell ref="P6:P21"/>
    <mergeCell ref="M6:M21"/>
    <mergeCell ref="C5:D5"/>
    <mergeCell ref="B8:B14"/>
    <mergeCell ref="B19:B21"/>
    <mergeCell ref="B1:C1"/>
    <mergeCell ref="D1:J1"/>
    <mergeCell ref="B2:C2"/>
    <mergeCell ref="F2:G2"/>
    <mergeCell ref="H2:J2"/>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U24"/>
  <sheetViews>
    <sheetView zoomScale="84" zoomScaleNormal="84" workbookViewId="0">
      <selection activeCell="Q6" sqref="Q6"/>
    </sheetView>
  </sheetViews>
  <sheetFormatPr baseColWidth="10" defaultColWidth="11.42578125" defaultRowHeight="16.5"/>
  <cols>
    <col min="1" max="1" width="0.7109375" style="1" customWidth="1"/>
    <col min="2" max="2" width="25.7109375" style="28" customWidth="1"/>
    <col min="3" max="3" width="5.7109375" style="1" customWidth="1"/>
    <col min="4" max="4" width="48.28515625" style="1" customWidth="1"/>
    <col min="5" max="5" width="25.7109375" style="1" customWidth="1"/>
    <col min="6" max="6" width="26.28515625" style="13" customWidth="1"/>
    <col min="7" max="7" width="13.42578125" style="40" customWidth="1"/>
    <col min="8" max="8" width="25.5703125" style="1" hidden="1" customWidth="1"/>
    <col min="9" max="9" width="76.85546875" style="1" hidden="1" customWidth="1"/>
    <col min="10" max="10" width="29.28515625" style="11" hidden="1" customWidth="1"/>
    <col min="11" max="11" width="20" style="1" hidden="1" customWidth="1"/>
    <col min="12" max="12" width="10" style="59" hidden="1" customWidth="1"/>
    <col min="13" max="13" width="7.140625" style="1" hidden="1" customWidth="1"/>
    <col min="14" max="14" width="6" style="1" hidden="1" customWidth="1"/>
    <col min="15" max="15" width="6.140625" style="59" hidden="1" customWidth="1"/>
    <col min="16" max="16" width="6.85546875" style="59" hidden="1" customWidth="1"/>
    <col min="17" max="17" width="118" style="1" customWidth="1"/>
    <col min="18" max="18" width="8.7109375" style="1" hidden="1" customWidth="1"/>
    <col min="19" max="19" width="0" style="1" hidden="1" customWidth="1"/>
    <col min="20" max="16384" width="11.42578125" style="1"/>
  </cols>
  <sheetData>
    <row r="1" spans="1:21" ht="66" customHeight="1">
      <c r="A1" s="375"/>
      <c r="B1" s="376"/>
      <c r="C1" s="376"/>
      <c r="D1" s="287" t="s">
        <v>1</v>
      </c>
      <c r="E1" s="287"/>
      <c r="F1" s="287"/>
      <c r="G1" s="287"/>
      <c r="H1" s="287"/>
      <c r="I1" s="287"/>
      <c r="J1" s="377"/>
    </row>
    <row r="2" spans="1:21" s="28" customFormat="1" ht="48" customHeight="1">
      <c r="A2" s="361" t="s">
        <v>455</v>
      </c>
      <c r="B2" s="373"/>
      <c r="C2" s="362"/>
      <c r="D2" s="36" t="s">
        <v>396</v>
      </c>
      <c r="E2" s="36" t="s">
        <v>397</v>
      </c>
      <c r="F2" s="382" t="s">
        <v>456</v>
      </c>
      <c r="G2" s="382"/>
      <c r="H2" s="37" t="s">
        <v>398</v>
      </c>
      <c r="I2" s="373" t="s">
        <v>235</v>
      </c>
      <c r="J2" s="362"/>
      <c r="K2" s="373" t="s">
        <v>235</v>
      </c>
      <c r="L2" s="362"/>
      <c r="O2" s="59"/>
      <c r="P2" s="59"/>
    </row>
    <row r="3" spans="1:21" ht="8.25" customHeight="1">
      <c r="B3" s="44"/>
      <c r="C3" s="29"/>
      <c r="D3" s="29"/>
      <c r="E3" s="29"/>
      <c r="F3" s="30"/>
      <c r="G3" s="100"/>
    </row>
    <row r="4" spans="1:21" ht="20.25" customHeight="1">
      <c r="B4" s="378" t="s">
        <v>457</v>
      </c>
      <c r="C4" s="379"/>
      <c r="D4" s="379"/>
      <c r="E4" s="379"/>
      <c r="F4" s="379"/>
      <c r="G4" s="380"/>
      <c r="H4" s="365" t="s">
        <v>400</v>
      </c>
      <c r="I4" s="365"/>
      <c r="J4" s="365"/>
      <c r="K4" s="295" t="s">
        <v>238</v>
      </c>
      <c r="L4" s="312" t="s">
        <v>239</v>
      </c>
      <c r="M4" s="313"/>
      <c r="N4" s="295" t="s">
        <v>240</v>
      </c>
      <c r="O4" s="312" t="s">
        <v>239</v>
      </c>
      <c r="P4" s="313"/>
      <c r="Q4" s="297" t="s">
        <v>241</v>
      </c>
      <c r="R4" s="299" t="s">
        <v>239</v>
      </c>
      <c r="S4" s="300"/>
    </row>
    <row r="5" spans="1:21" ht="35.25" customHeight="1">
      <c r="B5" s="78" t="s">
        <v>15</v>
      </c>
      <c r="C5" s="365" t="s">
        <v>16</v>
      </c>
      <c r="D5" s="365"/>
      <c r="E5" s="38" t="s">
        <v>17</v>
      </c>
      <c r="F5" s="224" t="s">
        <v>18</v>
      </c>
      <c r="G5" s="38" t="s">
        <v>19</v>
      </c>
      <c r="H5" s="5" t="s">
        <v>242</v>
      </c>
      <c r="I5" s="6" t="s">
        <v>243</v>
      </c>
      <c r="J5" s="266" t="s">
        <v>244</v>
      </c>
      <c r="K5" s="296"/>
      <c r="L5" s="140" t="s">
        <v>245</v>
      </c>
      <c r="M5" s="141" t="s">
        <v>246</v>
      </c>
      <c r="N5" s="296"/>
      <c r="O5" s="140" t="s">
        <v>245</v>
      </c>
      <c r="P5" s="141" t="s">
        <v>246</v>
      </c>
      <c r="Q5" s="298"/>
      <c r="R5" s="255" t="s">
        <v>245</v>
      </c>
      <c r="S5" s="250" t="s">
        <v>246</v>
      </c>
    </row>
    <row r="6" spans="1:21" ht="129" customHeight="1">
      <c r="B6" s="374" t="s">
        <v>458</v>
      </c>
      <c r="C6" s="38" t="s">
        <v>22</v>
      </c>
      <c r="D6" s="45" t="s">
        <v>169</v>
      </c>
      <c r="E6" s="33" t="s">
        <v>170</v>
      </c>
      <c r="F6" s="33" t="s">
        <v>119</v>
      </c>
      <c r="G6" s="80">
        <v>44985</v>
      </c>
      <c r="H6" s="46" t="s">
        <v>459</v>
      </c>
      <c r="I6" s="230" t="s">
        <v>354</v>
      </c>
      <c r="J6" s="8" t="s">
        <v>460</v>
      </c>
      <c r="K6" s="216" t="s">
        <v>461</v>
      </c>
      <c r="L6" s="146">
        <v>1</v>
      </c>
      <c r="M6" s="369">
        <f>AVERAGE(L6:L24)</f>
        <v>0.22805263157894734</v>
      </c>
      <c r="N6" s="216" t="s">
        <v>462</v>
      </c>
      <c r="O6" s="236">
        <v>1</v>
      </c>
      <c r="P6" s="369">
        <f>AVERAGE(O6:O24)</f>
        <v>0.47365263157894727</v>
      </c>
      <c r="Q6" s="8" t="s">
        <v>461</v>
      </c>
      <c r="R6" s="254">
        <v>1</v>
      </c>
      <c r="S6" s="301">
        <f>AVERAGE(R6:R24)</f>
        <v>1</v>
      </c>
    </row>
    <row r="7" spans="1:21" ht="367.5" customHeight="1">
      <c r="B7" s="374"/>
      <c r="C7" s="38" t="s">
        <v>26</v>
      </c>
      <c r="D7" s="45" t="s">
        <v>171</v>
      </c>
      <c r="E7" s="33" t="s">
        <v>172</v>
      </c>
      <c r="F7" s="33" t="s">
        <v>173</v>
      </c>
      <c r="G7" s="80">
        <v>45291</v>
      </c>
      <c r="H7" s="46" t="s">
        <v>463</v>
      </c>
      <c r="I7" s="230" t="s">
        <v>358</v>
      </c>
      <c r="J7" s="8" t="s">
        <v>464</v>
      </c>
      <c r="K7" s="217" t="s">
        <v>465</v>
      </c>
      <c r="L7" s="146">
        <v>0.33329999999999999</v>
      </c>
      <c r="M7" s="370"/>
      <c r="N7" s="8" t="s">
        <v>466</v>
      </c>
      <c r="O7" s="236">
        <v>0.66659999999999997</v>
      </c>
      <c r="P7" s="370"/>
      <c r="Q7" s="8" t="s">
        <v>464</v>
      </c>
      <c r="R7" s="254">
        <v>1</v>
      </c>
      <c r="S7" s="302"/>
    </row>
    <row r="8" spans="1:21" ht="280.5" customHeight="1">
      <c r="B8" s="374"/>
      <c r="C8" s="38" t="s">
        <v>30</v>
      </c>
      <c r="D8" s="45" t="s">
        <v>174</v>
      </c>
      <c r="E8" s="33" t="s">
        <v>175</v>
      </c>
      <c r="F8" s="33" t="s">
        <v>176</v>
      </c>
      <c r="G8" s="80">
        <v>45169</v>
      </c>
      <c r="H8" s="46" t="s">
        <v>467</v>
      </c>
      <c r="I8" s="230" t="s">
        <v>468</v>
      </c>
      <c r="J8" s="267" t="s">
        <v>469</v>
      </c>
      <c r="K8" s="31" t="s">
        <v>470</v>
      </c>
      <c r="L8" s="146">
        <v>0.33329999999999999</v>
      </c>
      <c r="M8" s="370"/>
      <c r="N8" s="239" t="s">
        <v>471</v>
      </c>
      <c r="O8" s="236">
        <v>1</v>
      </c>
      <c r="P8" s="370"/>
      <c r="Q8" s="267" t="s">
        <v>604</v>
      </c>
      <c r="R8" s="254">
        <v>1</v>
      </c>
      <c r="S8" s="302"/>
    </row>
    <row r="9" spans="1:21" ht="106.5" customHeight="1">
      <c r="B9" s="374"/>
      <c r="C9" s="38" t="s">
        <v>181</v>
      </c>
      <c r="D9" s="45" t="s">
        <v>177</v>
      </c>
      <c r="E9" s="7" t="s">
        <v>172</v>
      </c>
      <c r="F9" s="7" t="s">
        <v>178</v>
      </c>
      <c r="G9" s="80">
        <v>45254</v>
      </c>
      <c r="H9" s="46" t="s">
        <v>472</v>
      </c>
      <c r="I9" s="230" t="s">
        <v>358</v>
      </c>
      <c r="J9" s="433" t="s">
        <v>625</v>
      </c>
      <c r="K9" s="8" t="s">
        <v>360</v>
      </c>
      <c r="L9" s="146">
        <v>0</v>
      </c>
      <c r="M9" s="370"/>
      <c r="N9" s="8" t="s">
        <v>360</v>
      </c>
      <c r="O9" s="236">
        <v>0</v>
      </c>
      <c r="P9" s="370"/>
      <c r="Q9" s="217" t="s">
        <v>630</v>
      </c>
      <c r="R9" s="254">
        <v>1</v>
      </c>
      <c r="S9" s="302"/>
      <c r="U9" s="461"/>
    </row>
    <row r="10" spans="1:21" ht="92.25" customHeight="1">
      <c r="B10" s="374"/>
      <c r="C10" s="38" t="s">
        <v>184</v>
      </c>
      <c r="D10" s="45" t="s">
        <v>179</v>
      </c>
      <c r="E10" s="7" t="s">
        <v>180</v>
      </c>
      <c r="F10" s="7" t="s">
        <v>176</v>
      </c>
      <c r="G10" s="80">
        <v>45212</v>
      </c>
      <c r="H10" s="46" t="s">
        <v>473</v>
      </c>
      <c r="I10" s="230" t="s">
        <v>358</v>
      </c>
      <c r="J10" s="433" t="s">
        <v>626</v>
      </c>
      <c r="K10" s="8" t="s">
        <v>360</v>
      </c>
      <c r="L10" s="146">
        <v>0</v>
      </c>
      <c r="M10" s="370"/>
      <c r="N10" s="8" t="s">
        <v>360</v>
      </c>
      <c r="O10" s="236">
        <v>0</v>
      </c>
      <c r="P10" s="370"/>
      <c r="Q10" s="217" t="s">
        <v>631</v>
      </c>
      <c r="R10" s="254">
        <v>1</v>
      </c>
      <c r="S10" s="302"/>
    </row>
    <row r="11" spans="1:21" ht="62.25" customHeight="1">
      <c r="B11" s="381"/>
      <c r="C11" s="38" t="s">
        <v>474</v>
      </c>
      <c r="D11" s="45" t="s">
        <v>182</v>
      </c>
      <c r="E11" s="7" t="s">
        <v>183</v>
      </c>
      <c r="F11" s="7" t="s">
        <v>67</v>
      </c>
      <c r="G11" s="80" t="s">
        <v>166</v>
      </c>
      <c r="H11" s="46" t="s">
        <v>475</v>
      </c>
      <c r="I11" s="230" t="s">
        <v>476</v>
      </c>
      <c r="J11" s="8" t="s">
        <v>571</v>
      </c>
      <c r="K11" s="31" t="s">
        <v>477</v>
      </c>
      <c r="L11" s="146">
        <v>0.33329999999999999</v>
      </c>
      <c r="M11" s="370"/>
      <c r="N11" s="43" t="s">
        <v>478</v>
      </c>
      <c r="O11" s="236">
        <v>0.66659999999999997</v>
      </c>
      <c r="P11" s="370"/>
      <c r="Q11" s="231" t="s">
        <v>571</v>
      </c>
      <c r="R11" s="254">
        <v>1</v>
      </c>
      <c r="S11" s="302"/>
    </row>
    <row r="12" spans="1:21" ht="73.5" customHeight="1">
      <c r="B12" s="381"/>
      <c r="C12" s="38" t="s">
        <v>479</v>
      </c>
      <c r="D12" s="45" t="s">
        <v>185</v>
      </c>
      <c r="E12" s="7" t="s">
        <v>186</v>
      </c>
      <c r="F12" s="7" t="s">
        <v>187</v>
      </c>
      <c r="G12" s="80">
        <v>45169</v>
      </c>
      <c r="H12" s="46" t="s">
        <v>480</v>
      </c>
      <c r="I12" s="233" t="s">
        <v>481</v>
      </c>
      <c r="J12" s="8" t="s">
        <v>482</v>
      </c>
      <c r="K12" s="8" t="s">
        <v>350</v>
      </c>
      <c r="L12" s="146">
        <v>0</v>
      </c>
      <c r="M12" s="370"/>
      <c r="N12" s="8" t="s">
        <v>483</v>
      </c>
      <c r="O12" s="236">
        <v>0</v>
      </c>
      <c r="P12" s="370"/>
      <c r="Q12" s="8" t="s">
        <v>605</v>
      </c>
      <c r="R12" s="254">
        <v>1</v>
      </c>
      <c r="S12" s="302"/>
    </row>
    <row r="13" spans="1:21" ht="90.75" customHeight="1">
      <c r="B13" s="381"/>
      <c r="C13" s="38" t="s">
        <v>484</v>
      </c>
      <c r="D13" s="45" t="s">
        <v>188</v>
      </c>
      <c r="E13" s="7" t="s">
        <v>189</v>
      </c>
      <c r="F13" s="7" t="s">
        <v>190</v>
      </c>
      <c r="G13" s="80" t="s">
        <v>485</v>
      </c>
      <c r="H13" s="46" t="s">
        <v>486</v>
      </c>
      <c r="I13" s="230" t="s">
        <v>487</v>
      </c>
      <c r="J13" s="8" t="s">
        <v>488</v>
      </c>
      <c r="K13" s="46" t="s">
        <v>489</v>
      </c>
      <c r="L13" s="146">
        <v>0.33329999999999999</v>
      </c>
      <c r="M13" s="370"/>
      <c r="N13" s="46" t="s">
        <v>489</v>
      </c>
      <c r="O13" s="236">
        <v>0.66659999999999997</v>
      </c>
      <c r="P13" s="370"/>
      <c r="Q13" s="217" t="s">
        <v>632</v>
      </c>
      <c r="R13" s="254">
        <v>1</v>
      </c>
      <c r="S13" s="302"/>
    </row>
    <row r="14" spans="1:21" ht="409.6" customHeight="1">
      <c r="B14" s="381"/>
      <c r="C14" s="38" t="s">
        <v>490</v>
      </c>
      <c r="D14" s="7" t="s">
        <v>191</v>
      </c>
      <c r="E14" s="7" t="s">
        <v>192</v>
      </c>
      <c r="F14" s="7" t="s">
        <v>193</v>
      </c>
      <c r="G14" s="80" t="s">
        <v>166</v>
      </c>
      <c r="H14" s="215" t="s">
        <v>491</v>
      </c>
      <c r="I14" s="230" t="s">
        <v>492</v>
      </c>
      <c r="J14" s="8" t="s">
        <v>570</v>
      </c>
      <c r="K14" s="149" t="s">
        <v>493</v>
      </c>
      <c r="L14" s="146">
        <v>0.33329999999999999</v>
      </c>
      <c r="M14" s="370"/>
      <c r="N14" s="7" t="s">
        <v>494</v>
      </c>
      <c r="O14" s="236">
        <v>0.66659999999999997</v>
      </c>
      <c r="P14" s="370"/>
      <c r="Q14" s="8" t="s">
        <v>570</v>
      </c>
      <c r="R14" s="254">
        <v>1</v>
      </c>
      <c r="S14" s="302"/>
    </row>
    <row r="15" spans="1:21" ht="61.5" customHeight="1">
      <c r="B15" s="381"/>
      <c r="C15" s="38" t="s">
        <v>495</v>
      </c>
      <c r="D15" s="7" t="s">
        <v>194</v>
      </c>
      <c r="E15" s="7" t="s">
        <v>195</v>
      </c>
      <c r="F15" s="7" t="s">
        <v>196</v>
      </c>
      <c r="G15" s="101">
        <v>45230</v>
      </c>
      <c r="H15" s="209" t="s">
        <v>496</v>
      </c>
      <c r="I15" s="7" t="s">
        <v>358</v>
      </c>
      <c r="J15" s="46" t="s">
        <v>497</v>
      </c>
      <c r="K15" s="8" t="s">
        <v>360</v>
      </c>
      <c r="L15" s="146">
        <v>0</v>
      </c>
      <c r="M15" s="370"/>
      <c r="N15" s="8" t="s">
        <v>360</v>
      </c>
      <c r="O15" s="236">
        <v>0</v>
      </c>
      <c r="P15" s="370"/>
      <c r="Q15" s="46" t="s">
        <v>497</v>
      </c>
      <c r="R15" s="254">
        <v>1</v>
      </c>
      <c r="S15" s="302"/>
    </row>
    <row r="16" spans="1:21" ht="93.75" customHeight="1">
      <c r="B16" s="374" t="s">
        <v>498</v>
      </c>
      <c r="C16" s="38" t="s">
        <v>34</v>
      </c>
      <c r="D16" s="46" t="s">
        <v>198</v>
      </c>
      <c r="E16" s="8" t="s">
        <v>199</v>
      </c>
      <c r="F16" s="7" t="s">
        <v>124</v>
      </c>
      <c r="G16" s="101" t="s">
        <v>200</v>
      </c>
      <c r="H16" s="210" t="s">
        <v>499</v>
      </c>
      <c r="I16" s="7" t="s">
        <v>500</v>
      </c>
      <c r="J16" s="8" t="s">
        <v>501</v>
      </c>
      <c r="K16" s="8" t="s">
        <v>502</v>
      </c>
      <c r="L16" s="146">
        <v>0.33329999999999999</v>
      </c>
      <c r="M16" s="370"/>
      <c r="N16" s="8" t="s">
        <v>503</v>
      </c>
      <c r="O16" s="236">
        <v>0.66659999999999997</v>
      </c>
      <c r="P16" s="370"/>
      <c r="Q16" s="8" t="s">
        <v>606</v>
      </c>
      <c r="R16" s="254">
        <v>1</v>
      </c>
      <c r="S16" s="302"/>
    </row>
    <row r="17" spans="2:21" ht="87.75" customHeight="1">
      <c r="B17" s="374"/>
      <c r="C17" s="38" t="s">
        <v>38</v>
      </c>
      <c r="D17" s="46" t="s">
        <v>201</v>
      </c>
      <c r="E17" s="8" t="s">
        <v>202</v>
      </c>
      <c r="F17" s="7" t="s">
        <v>124</v>
      </c>
      <c r="G17" s="101">
        <v>45260</v>
      </c>
      <c r="H17" s="210" t="s">
        <v>416</v>
      </c>
      <c r="I17" s="7" t="s">
        <v>358</v>
      </c>
      <c r="J17" s="8" t="s">
        <v>504</v>
      </c>
      <c r="K17" s="8" t="s">
        <v>360</v>
      </c>
      <c r="L17" s="146">
        <v>0</v>
      </c>
      <c r="M17" s="370"/>
      <c r="N17" s="8" t="s">
        <v>360</v>
      </c>
      <c r="O17" s="236">
        <v>0</v>
      </c>
      <c r="P17" s="370"/>
      <c r="Q17" s="8" t="s">
        <v>607</v>
      </c>
      <c r="R17" s="254">
        <v>1</v>
      </c>
      <c r="S17" s="302"/>
    </row>
    <row r="18" spans="2:21" ht="289.5" customHeight="1">
      <c r="B18" s="374"/>
      <c r="C18" s="225" t="s">
        <v>92</v>
      </c>
      <c r="D18" s="217" t="s">
        <v>505</v>
      </c>
      <c r="E18" s="8" t="s">
        <v>506</v>
      </c>
      <c r="F18" s="33" t="s">
        <v>205</v>
      </c>
      <c r="G18" s="105">
        <v>45260</v>
      </c>
      <c r="H18" s="210" t="s">
        <v>507</v>
      </c>
      <c r="I18" s="7" t="s">
        <v>508</v>
      </c>
      <c r="J18" s="149" t="s">
        <v>509</v>
      </c>
      <c r="K18" s="31" t="s">
        <v>510</v>
      </c>
      <c r="L18" s="146">
        <v>0.33329999999999999</v>
      </c>
      <c r="M18" s="370"/>
      <c r="N18" s="8" t="s">
        <v>511</v>
      </c>
      <c r="O18" s="236">
        <v>0.66659999999999997</v>
      </c>
      <c r="P18" s="370"/>
      <c r="Q18" s="149" t="s">
        <v>639</v>
      </c>
      <c r="R18" s="254">
        <v>1</v>
      </c>
      <c r="S18" s="302"/>
    </row>
    <row r="19" spans="2:21" ht="50.1" customHeight="1">
      <c r="B19" s="374"/>
      <c r="C19" s="38" t="s">
        <v>95</v>
      </c>
      <c r="D19" s="33" t="s">
        <v>206</v>
      </c>
      <c r="E19" s="8" t="s">
        <v>207</v>
      </c>
      <c r="F19" s="92" t="s">
        <v>208</v>
      </c>
      <c r="G19" s="80" t="s">
        <v>166</v>
      </c>
      <c r="H19" s="211" t="s">
        <v>512</v>
      </c>
      <c r="I19" s="7" t="s">
        <v>513</v>
      </c>
      <c r="J19" s="8" t="s">
        <v>514</v>
      </c>
      <c r="K19" s="217" t="s">
        <v>515</v>
      </c>
      <c r="L19" s="146">
        <v>0.33329999999999999</v>
      </c>
      <c r="M19" s="370"/>
      <c r="N19" s="8" t="s">
        <v>516</v>
      </c>
      <c r="O19" s="236">
        <v>0.66659999999999997</v>
      </c>
      <c r="P19" s="370"/>
      <c r="Q19" s="8" t="s">
        <v>514</v>
      </c>
      <c r="R19" s="254">
        <v>1</v>
      </c>
      <c r="S19" s="302"/>
    </row>
    <row r="20" spans="2:21" ht="85.5" customHeight="1">
      <c r="B20" s="374" t="s">
        <v>517</v>
      </c>
      <c r="C20" s="38" t="s">
        <v>42</v>
      </c>
      <c r="D20" s="45" t="s">
        <v>210</v>
      </c>
      <c r="E20" s="7" t="s">
        <v>518</v>
      </c>
      <c r="F20" s="7" t="s">
        <v>67</v>
      </c>
      <c r="G20" s="80" t="s">
        <v>200</v>
      </c>
      <c r="H20" s="46" t="s">
        <v>519</v>
      </c>
      <c r="I20" s="45" t="s">
        <v>519</v>
      </c>
      <c r="J20" s="8" t="s">
        <v>572</v>
      </c>
      <c r="K20" s="8" t="s">
        <v>520</v>
      </c>
      <c r="L20" s="146">
        <v>0.33329999999999999</v>
      </c>
      <c r="M20" s="370"/>
      <c r="N20" s="46" t="s">
        <v>608</v>
      </c>
      <c r="O20" s="236">
        <v>0.66659999999999997</v>
      </c>
      <c r="P20" s="370"/>
      <c r="Q20" s="8" t="s">
        <v>609</v>
      </c>
      <c r="R20" s="254">
        <v>1</v>
      </c>
      <c r="S20" s="302"/>
    </row>
    <row r="21" spans="2:21" ht="165.75" customHeight="1">
      <c r="B21" s="374"/>
      <c r="C21" s="38" t="s">
        <v>45</v>
      </c>
      <c r="D21" s="45" t="s">
        <v>212</v>
      </c>
      <c r="E21" s="7" t="s">
        <v>610</v>
      </c>
      <c r="F21" s="7" t="s">
        <v>67</v>
      </c>
      <c r="G21" s="101">
        <v>45199</v>
      </c>
      <c r="H21" s="46" t="s">
        <v>496</v>
      </c>
      <c r="I21" s="45" t="s">
        <v>521</v>
      </c>
      <c r="J21" s="433" t="s">
        <v>627</v>
      </c>
      <c r="K21" s="8" t="s">
        <v>360</v>
      </c>
      <c r="L21" s="146">
        <v>0</v>
      </c>
      <c r="M21" s="370"/>
      <c r="N21" s="8" t="s">
        <v>360</v>
      </c>
      <c r="O21" s="236">
        <v>0</v>
      </c>
      <c r="P21" s="370"/>
      <c r="Q21" s="217" t="s">
        <v>634</v>
      </c>
      <c r="R21" s="254">
        <v>1</v>
      </c>
      <c r="S21" s="302"/>
    </row>
    <row r="22" spans="2:21" ht="106.5" customHeight="1">
      <c r="B22" s="108" t="s">
        <v>522</v>
      </c>
      <c r="C22" s="38" t="s">
        <v>56</v>
      </c>
      <c r="D22" s="45" t="s">
        <v>215</v>
      </c>
      <c r="E22" s="7" t="s">
        <v>216</v>
      </c>
      <c r="F22" s="7" t="s">
        <v>67</v>
      </c>
      <c r="G22" s="101">
        <v>45260</v>
      </c>
      <c r="H22" s="46" t="s">
        <v>519</v>
      </c>
      <c r="I22" s="33" t="s">
        <v>519</v>
      </c>
      <c r="J22" s="8" t="s">
        <v>572</v>
      </c>
      <c r="K22" s="31" t="s">
        <v>523</v>
      </c>
      <c r="L22" s="146">
        <v>0.33329999999999999</v>
      </c>
      <c r="M22" s="370"/>
      <c r="N22" s="45" t="s">
        <v>524</v>
      </c>
      <c r="O22" s="241">
        <v>0.66659999999999997</v>
      </c>
      <c r="P22" s="370"/>
      <c r="Q22" s="8" t="s">
        <v>611</v>
      </c>
      <c r="R22" s="254">
        <v>1</v>
      </c>
      <c r="S22" s="302"/>
    </row>
    <row r="23" spans="2:21" ht="174" customHeight="1">
      <c r="B23" s="374" t="s">
        <v>525</v>
      </c>
      <c r="C23" s="38" t="s">
        <v>61</v>
      </c>
      <c r="D23" s="8" t="s">
        <v>218</v>
      </c>
      <c r="E23" s="8" t="s">
        <v>219</v>
      </c>
      <c r="F23" s="7" t="s">
        <v>220</v>
      </c>
      <c r="G23" s="80">
        <v>45138</v>
      </c>
      <c r="H23" s="46" t="s">
        <v>347</v>
      </c>
      <c r="I23" s="233" t="s">
        <v>526</v>
      </c>
      <c r="J23" s="8" t="s">
        <v>527</v>
      </c>
      <c r="K23" s="8" t="s">
        <v>350</v>
      </c>
      <c r="L23" s="146">
        <v>0</v>
      </c>
      <c r="M23" s="370"/>
      <c r="N23" s="8" t="s">
        <v>528</v>
      </c>
      <c r="O23" s="236">
        <v>1</v>
      </c>
      <c r="P23" s="370"/>
      <c r="Q23" s="8" t="s">
        <v>528</v>
      </c>
      <c r="R23" s="254">
        <v>1</v>
      </c>
      <c r="S23" s="302"/>
    </row>
    <row r="24" spans="2:21" ht="69.75" customHeight="1">
      <c r="B24" s="374"/>
      <c r="C24" s="38" t="s">
        <v>221</v>
      </c>
      <c r="D24" s="8" t="s">
        <v>222</v>
      </c>
      <c r="E24" s="8" t="s">
        <v>223</v>
      </c>
      <c r="F24" s="7" t="s">
        <v>224</v>
      </c>
      <c r="G24" s="80">
        <v>45212</v>
      </c>
      <c r="H24" s="46" t="s">
        <v>529</v>
      </c>
      <c r="I24" s="7" t="s">
        <v>530</v>
      </c>
      <c r="J24" s="8" t="s">
        <v>531</v>
      </c>
      <c r="K24" s="8" t="s">
        <v>360</v>
      </c>
      <c r="L24" s="146">
        <v>0</v>
      </c>
      <c r="M24" s="371"/>
      <c r="N24" s="8" t="s">
        <v>360</v>
      </c>
      <c r="O24" s="236">
        <v>0</v>
      </c>
      <c r="P24" s="371"/>
      <c r="Q24" s="8" t="s">
        <v>612</v>
      </c>
      <c r="R24" s="254">
        <v>1</v>
      </c>
      <c r="S24" s="303"/>
      <c r="U24" s="460"/>
    </row>
  </sheetData>
  <sheetProtection algorithmName="SHA-512" hashValue="Q6av/Wv6nHc56Aa7Q62enyARmRDqbb0FuiwJmGy2LiSGByzIL7xsaONphmdQlV1DVqEAJCXcpH0eJGr6H9z9bA==" saltValue="2HR/uPYtcH6ja2HKZ/QEeg==" spinCount="100000" sheet="1" objects="1" scenarios="1" selectLockedCells="1" selectUnlockedCells="1"/>
  <autoFilter ref="F5:F24" xr:uid="{00000000-0009-0000-0000-000006000000}"/>
  <mergeCells count="22">
    <mergeCell ref="Q4:Q5"/>
    <mergeCell ref="R4:S4"/>
    <mergeCell ref="S6:S24"/>
    <mergeCell ref="B23:B24"/>
    <mergeCell ref="A1:C1"/>
    <mergeCell ref="D1:J1"/>
    <mergeCell ref="A2:C2"/>
    <mergeCell ref="H4:J4"/>
    <mergeCell ref="I2:J2"/>
    <mergeCell ref="B4:G4"/>
    <mergeCell ref="B16:B19"/>
    <mergeCell ref="B6:B15"/>
    <mergeCell ref="F2:G2"/>
    <mergeCell ref="C5:D5"/>
    <mergeCell ref="B20:B21"/>
    <mergeCell ref="K4:K5"/>
    <mergeCell ref="L4:M4"/>
    <mergeCell ref="K2:L2"/>
    <mergeCell ref="P6:P24"/>
    <mergeCell ref="M6:M24"/>
    <mergeCell ref="N4:N5"/>
    <mergeCell ref="O4:P4"/>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R11"/>
  <sheetViews>
    <sheetView zoomScale="91" zoomScaleNormal="91" workbookViewId="0">
      <selection activeCell="P9" sqref="P9"/>
    </sheetView>
  </sheetViews>
  <sheetFormatPr baseColWidth="10" defaultColWidth="11.42578125" defaultRowHeight="15.75"/>
  <cols>
    <col min="1" max="1" width="0.7109375" style="47" customWidth="1"/>
    <col min="2" max="2" width="16.7109375" style="53" customWidth="1"/>
    <col min="3" max="3" width="47.5703125" style="53" customWidth="1"/>
    <col min="4" max="4" width="29.28515625" style="53" customWidth="1"/>
    <col min="5" max="5" width="18" style="56" customWidth="1"/>
    <col min="6" max="6" width="16.5703125" style="47" customWidth="1"/>
    <col min="7" max="7" width="37" style="47" hidden="1" customWidth="1"/>
    <col min="8" max="8" width="52.140625" style="47" hidden="1" customWidth="1"/>
    <col min="9" max="9" width="38.140625" style="47" hidden="1" customWidth="1"/>
    <col min="10" max="10" width="11.140625" style="47" hidden="1" customWidth="1"/>
    <col min="11" max="11" width="7.7109375" style="47" hidden="1" customWidth="1"/>
    <col min="12" max="12" width="6.7109375" style="47" hidden="1" customWidth="1"/>
    <col min="13" max="13" width="11.28515625" style="47" hidden="1" customWidth="1"/>
    <col min="14" max="14" width="12.140625" style="237" hidden="1" customWidth="1"/>
    <col min="15" max="15" width="13.5703125" style="237" hidden="1" customWidth="1"/>
    <col min="16" max="16" width="73.28515625" style="47" customWidth="1"/>
    <col min="17" max="18" width="0" style="47" hidden="1" customWidth="1"/>
    <col min="19" max="16384" width="11.42578125" style="47"/>
  </cols>
  <sheetData>
    <row r="1" spans="1:18" ht="66" customHeight="1">
      <c r="A1" s="375"/>
      <c r="B1" s="376"/>
      <c r="C1" s="287" t="s">
        <v>1</v>
      </c>
      <c r="D1" s="287"/>
      <c r="E1" s="287"/>
      <c r="F1" s="287"/>
      <c r="G1" s="287"/>
      <c r="H1" s="67"/>
      <c r="I1" s="68"/>
    </row>
    <row r="2" spans="1:18" s="48" customFormat="1" ht="48" customHeight="1">
      <c r="A2" s="361" t="s">
        <v>455</v>
      </c>
      <c r="B2" s="362"/>
      <c r="C2" s="36" t="s">
        <v>396</v>
      </c>
      <c r="D2" s="36" t="s">
        <v>397</v>
      </c>
      <c r="E2" s="382" t="s">
        <v>456</v>
      </c>
      <c r="F2" s="382"/>
      <c r="G2" s="37" t="s">
        <v>398</v>
      </c>
      <c r="H2" s="373" t="s">
        <v>235</v>
      </c>
      <c r="I2" s="362"/>
      <c r="J2" s="373"/>
      <c r="K2" s="362"/>
      <c r="M2" s="373"/>
      <c r="N2" s="362"/>
      <c r="O2" s="237"/>
      <c r="P2" s="262"/>
      <c r="Q2" s="262"/>
      <c r="R2" s="263"/>
    </row>
    <row r="3" spans="1:18" ht="8.25" customHeight="1">
      <c r="B3" s="52"/>
      <c r="C3" s="52"/>
      <c r="D3" s="52"/>
      <c r="E3" s="55"/>
      <c r="F3" s="49"/>
    </row>
    <row r="4" spans="1:18" ht="20.25" customHeight="1">
      <c r="B4" s="384" t="s">
        <v>532</v>
      </c>
      <c r="C4" s="385"/>
      <c r="D4" s="385"/>
      <c r="E4" s="385"/>
      <c r="F4" s="386"/>
      <c r="G4" s="383" t="s">
        <v>400</v>
      </c>
      <c r="H4" s="383"/>
      <c r="I4" s="383"/>
      <c r="J4" s="295" t="s">
        <v>238</v>
      </c>
      <c r="K4" s="312" t="s">
        <v>239</v>
      </c>
      <c r="L4" s="313"/>
      <c r="M4" s="295" t="s">
        <v>240</v>
      </c>
      <c r="N4" s="312" t="s">
        <v>239</v>
      </c>
      <c r="O4" s="313"/>
      <c r="P4" s="297" t="s">
        <v>241</v>
      </c>
      <c r="Q4" s="299" t="s">
        <v>239</v>
      </c>
      <c r="R4" s="300"/>
    </row>
    <row r="5" spans="1:18" ht="35.25" customHeight="1">
      <c r="B5" s="383" t="s">
        <v>16</v>
      </c>
      <c r="C5" s="383"/>
      <c r="D5" s="10" t="s">
        <v>17</v>
      </c>
      <c r="E5" s="35" t="s">
        <v>18</v>
      </c>
      <c r="F5" s="10" t="s">
        <v>19</v>
      </c>
      <c r="G5" s="50" t="s">
        <v>242</v>
      </c>
      <c r="H5" s="51" t="s">
        <v>243</v>
      </c>
      <c r="I5" s="51" t="s">
        <v>244</v>
      </c>
      <c r="J5" s="296"/>
      <c r="K5" s="140" t="s">
        <v>245</v>
      </c>
      <c r="L5" s="141" t="s">
        <v>246</v>
      </c>
      <c r="M5" s="296"/>
      <c r="N5" s="140" t="s">
        <v>245</v>
      </c>
      <c r="O5" s="141" t="s">
        <v>246</v>
      </c>
      <c r="P5" s="298"/>
      <c r="Q5" s="255" t="s">
        <v>245</v>
      </c>
      <c r="R5" s="250" t="s">
        <v>246</v>
      </c>
    </row>
    <row r="6" spans="1:18" s="1" customFormat="1" ht="141" customHeight="1">
      <c r="B6" s="38" t="s">
        <v>22</v>
      </c>
      <c r="C6" s="31" t="s">
        <v>226</v>
      </c>
      <c r="D6" s="31" t="s">
        <v>227</v>
      </c>
      <c r="E6" s="106" t="s">
        <v>152</v>
      </c>
      <c r="F6" s="105">
        <v>45107</v>
      </c>
      <c r="G6" s="463" t="s">
        <v>438</v>
      </c>
      <c r="H6" s="7" t="s">
        <v>640</v>
      </c>
      <c r="I6" s="7" t="s">
        <v>436</v>
      </c>
      <c r="J6" s="218" t="s">
        <v>533</v>
      </c>
      <c r="K6" s="464">
        <v>0</v>
      </c>
      <c r="L6" s="369">
        <f>AVERAGE(K6:K9)</f>
        <v>0.25</v>
      </c>
      <c r="M6" s="9" t="s">
        <v>534</v>
      </c>
      <c r="N6" s="236">
        <v>1</v>
      </c>
      <c r="O6" s="369">
        <f>AVERAGE(N6:N9)</f>
        <v>1</v>
      </c>
      <c r="P6" s="9" t="s">
        <v>576</v>
      </c>
      <c r="Q6" s="236">
        <v>1</v>
      </c>
      <c r="R6" s="369">
        <f>AVERAGE(Q6:Q9)</f>
        <v>1</v>
      </c>
    </row>
    <row r="7" spans="1:18" s="1" customFormat="1" ht="152.25" customHeight="1">
      <c r="B7" s="38">
        <v>1.2</v>
      </c>
      <c r="C7" s="8" t="s">
        <v>228</v>
      </c>
      <c r="D7" s="8" t="s">
        <v>229</v>
      </c>
      <c r="E7" s="45" t="s">
        <v>230</v>
      </c>
      <c r="F7" s="101">
        <v>45044</v>
      </c>
      <c r="G7" s="149" t="s">
        <v>535</v>
      </c>
      <c r="H7" s="7" t="s">
        <v>536</v>
      </c>
      <c r="I7" s="7" t="s">
        <v>537</v>
      </c>
      <c r="J7" s="218" t="s">
        <v>538</v>
      </c>
      <c r="K7" s="464">
        <v>1</v>
      </c>
      <c r="L7" s="370"/>
      <c r="M7" s="9" t="s">
        <v>539</v>
      </c>
      <c r="N7" s="236">
        <v>1</v>
      </c>
      <c r="O7" s="370"/>
      <c r="P7" s="9" t="s">
        <v>577</v>
      </c>
      <c r="Q7" s="236">
        <v>1</v>
      </c>
      <c r="R7" s="370"/>
    </row>
    <row r="8" spans="1:18" s="1" customFormat="1" ht="185.25" customHeight="1">
      <c r="B8" s="38">
        <v>1.3</v>
      </c>
      <c r="C8" s="8" t="s">
        <v>231</v>
      </c>
      <c r="D8" s="8" t="s">
        <v>232</v>
      </c>
      <c r="E8" s="45" t="s">
        <v>230</v>
      </c>
      <c r="F8" s="101">
        <v>45169</v>
      </c>
      <c r="G8" s="8" t="s">
        <v>347</v>
      </c>
      <c r="H8" s="7" t="s">
        <v>540</v>
      </c>
      <c r="I8" s="7" t="s">
        <v>541</v>
      </c>
      <c r="J8" s="218" t="s">
        <v>533</v>
      </c>
      <c r="K8" s="464">
        <v>0</v>
      </c>
      <c r="L8" s="370"/>
      <c r="M8" s="181" t="s">
        <v>641</v>
      </c>
      <c r="N8" s="236">
        <v>1</v>
      </c>
      <c r="O8" s="370"/>
      <c r="P8" s="181" t="s">
        <v>644</v>
      </c>
      <c r="Q8" s="236">
        <v>1</v>
      </c>
      <c r="R8" s="370"/>
    </row>
    <row r="9" spans="1:18" s="1" customFormat="1" ht="120.75" customHeight="1">
      <c r="B9" s="38">
        <v>1.4</v>
      </c>
      <c r="C9" s="8" t="s">
        <v>233</v>
      </c>
      <c r="D9" s="8" t="s">
        <v>542</v>
      </c>
      <c r="E9" s="45" t="s">
        <v>119</v>
      </c>
      <c r="F9" s="101">
        <v>45156</v>
      </c>
      <c r="G9" s="8" t="s">
        <v>347</v>
      </c>
      <c r="H9" s="7" t="s">
        <v>543</v>
      </c>
      <c r="I9" s="7" t="s">
        <v>527</v>
      </c>
      <c r="J9" s="218" t="s">
        <v>533</v>
      </c>
      <c r="K9" s="464">
        <v>0</v>
      </c>
      <c r="L9" s="371"/>
      <c r="M9" s="9" t="s">
        <v>642</v>
      </c>
      <c r="N9" s="236">
        <v>1</v>
      </c>
      <c r="O9" s="371"/>
      <c r="P9" s="9" t="s">
        <v>643</v>
      </c>
      <c r="Q9" s="236">
        <v>1</v>
      </c>
      <c r="R9" s="371"/>
    </row>
    <row r="10" spans="1:18" s="1" customFormat="1" ht="16.5">
      <c r="B10" s="11"/>
      <c r="C10" s="11"/>
      <c r="D10" s="11"/>
      <c r="E10" s="58"/>
      <c r="N10" s="59"/>
      <c r="O10" s="59"/>
    </row>
    <row r="11" spans="1:18" s="1" customFormat="1" ht="16.5">
      <c r="B11" s="11"/>
      <c r="C11" s="11"/>
      <c r="D11" s="11"/>
      <c r="E11" s="58"/>
      <c r="K11" s="1">
        <v>4</v>
      </c>
      <c r="N11" s="59"/>
      <c r="O11" s="59"/>
    </row>
  </sheetData>
  <sheetProtection algorithmName="SHA-512" hashValue="YECbfB14VKC9P3Cdi9hIv/cpyPaQmTZvai/D/cJgZPHwxyiBF10jcZ6uJdQkDkJWWHRY3Xz9b8g3c05cQuMgVQ==" saltValue="eLj4NV7G/43sKBPOJLgzJg==" spinCount="100000" sheet="1" objects="1" scenarios="1"/>
  <mergeCells count="19">
    <mergeCell ref="P4:P5"/>
    <mergeCell ref="Q4:R4"/>
    <mergeCell ref="R6:R9"/>
    <mergeCell ref="L6:L9"/>
    <mergeCell ref="B5:C5"/>
    <mergeCell ref="M4:M5"/>
    <mergeCell ref="N4:O4"/>
    <mergeCell ref="M2:N2"/>
    <mergeCell ref="J4:J5"/>
    <mergeCell ref="K4:L4"/>
    <mergeCell ref="J2:K2"/>
    <mergeCell ref="O6:O9"/>
    <mergeCell ref="A1:B1"/>
    <mergeCell ref="A2:B2"/>
    <mergeCell ref="E2:F2"/>
    <mergeCell ref="H2:I2"/>
    <mergeCell ref="G4:I4"/>
    <mergeCell ref="C1:G1"/>
    <mergeCell ref="B4:F4"/>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E55E-C314-4261-B1D6-C4914BFB8135}">
  <dimension ref="A1:V95"/>
  <sheetViews>
    <sheetView zoomScale="70" zoomScaleNormal="70" workbookViewId="0">
      <pane xSplit="3" ySplit="5" topLeftCell="D86" activePane="bottomRight" state="frozen"/>
      <selection pane="topRight" activeCell="D1" sqref="D1"/>
      <selection pane="bottomLeft" activeCell="A6" sqref="A6"/>
      <selection pane="bottomRight" activeCell="W89" sqref="W89"/>
    </sheetView>
  </sheetViews>
  <sheetFormatPr baseColWidth="10" defaultColWidth="11.42578125" defaultRowHeight="12.75"/>
  <cols>
    <col min="1" max="1" width="2.42578125" style="150" customWidth="1"/>
    <col min="2" max="2" width="17.28515625" style="150" customWidth="1"/>
    <col min="3" max="3" width="12.7109375" style="150" customWidth="1"/>
    <col min="4" max="4" width="38" style="150" customWidth="1"/>
    <col min="5" max="5" width="24.140625" style="150" customWidth="1"/>
    <col min="6" max="6" width="27.7109375" style="150" customWidth="1"/>
    <col min="7" max="7" width="10.7109375" style="201" hidden="1" customWidth="1"/>
    <col min="8" max="8" width="10" style="201" hidden="1" customWidth="1"/>
    <col min="9" max="9" width="9.42578125" style="201" hidden="1" customWidth="1"/>
    <col min="10" max="11" width="10.7109375" style="201" hidden="1" customWidth="1"/>
    <col min="12" max="12" width="11.140625" style="201" hidden="1" customWidth="1"/>
    <col min="13" max="14" width="10.7109375" style="201" customWidth="1"/>
    <col min="15" max="15" width="14.7109375" style="201" customWidth="1"/>
    <col min="16" max="16384" width="11.42578125" style="150"/>
  </cols>
  <sheetData>
    <row r="1" spans="2:22" ht="18" customHeight="1">
      <c r="B1" s="400" t="s">
        <v>1</v>
      </c>
      <c r="C1" s="400"/>
      <c r="D1" s="400"/>
      <c r="E1" s="400"/>
      <c r="F1" s="400"/>
      <c r="G1" s="400"/>
      <c r="H1" s="400"/>
      <c r="I1" s="400"/>
      <c r="J1" s="150"/>
      <c r="K1" s="150"/>
      <c r="L1" s="150"/>
      <c r="M1" s="150"/>
      <c r="N1" s="150"/>
      <c r="O1" s="150"/>
      <c r="P1" s="436"/>
      <c r="Q1" s="436"/>
      <c r="R1" s="436"/>
      <c r="S1" s="436"/>
      <c r="T1" s="436"/>
      <c r="U1" s="436"/>
    </row>
    <row r="2" spans="2:22" ht="18" customHeight="1">
      <c r="B2" s="400" t="s">
        <v>544</v>
      </c>
      <c r="C2" s="400"/>
      <c r="D2" s="400"/>
      <c r="E2" s="400"/>
      <c r="F2" s="400"/>
      <c r="G2" s="400"/>
      <c r="H2" s="400"/>
      <c r="I2" s="400"/>
      <c r="J2" s="150"/>
      <c r="K2" s="150"/>
      <c r="L2" s="150"/>
      <c r="M2" s="150"/>
      <c r="N2" s="150"/>
      <c r="O2" s="150"/>
      <c r="V2" s="462"/>
    </row>
    <row r="3" spans="2:22">
      <c r="G3" s="151"/>
      <c r="H3" s="151"/>
      <c r="I3" s="151"/>
      <c r="J3" s="151"/>
      <c r="K3" s="151"/>
      <c r="L3" s="151"/>
      <c r="M3" s="151"/>
      <c r="N3" s="151"/>
      <c r="O3" s="151"/>
    </row>
    <row r="4" spans="2:22" ht="18" customHeight="1">
      <c r="B4" s="401" t="s">
        <v>236</v>
      </c>
      <c r="C4" s="402"/>
      <c r="D4" s="402"/>
      <c r="E4" s="402"/>
      <c r="F4" s="152"/>
      <c r="G4" s="387" t="s">
        <v>239</v>
      </c>
      <c r="H4" s="387"/>
      <c r="I4" s="388" t="s">
        <v>545</v>
      </c>
      <c r="J4" s="387" t="s">
        <v>239</v>
      </c>
      <c r="K4" s="387"/>
      <c r="L4" s="388" t="s">
        <v>546</v>
      </c>
      <c r="M4" s="426" t="s">
        <v>239</v>
      </c>
      <c r="N4" s="426"/>
      <c r="O4" s="427" t="s">
        <v>547</v>
      </c>
    </row>
    <row r="5" spans="2:22" ht="38.25">
      <c r="B5" s="154" t="s">
        <v>15</v>
      </c>
      <c r="C5" s="403" t="s">
        <v>16</v>
      </c>
      <c r="D5" s="403"/>
      <c r="E5" s="153" t="s">
        <v>17</v>
      </c>
      <c r="F5" s="154" t="s">
        <v>18</v>
      </c>
      <c r="G5" s="153" t="s">
        <v>245</v>
      </c>
      <c r="H5" s="155" t="s">
        <v>246</v>
      </c>
      <c r="I5" s="388"/>
      <c r="J5" s="153" t="s">
        <v>245</v>
      </c>
      <c r="K5" s="155" t="s">
        <v>246</v>
      </c>
      <c r="L5" s="388"/>
      <c r="M5" s="245" t="s">
        <v>245</v>
      </c>
      <c r="N5" s="246" t="s">
        <v>246</v>
      </c>
      <c r="O5" s="427"/>
    </row>
    <row r="6" spans="2:22" ht="101.25" customHeight="1">
      <c r="B6" s="408" t="s">
        <v>548</v>
      </c>
      <c r="C6" s="25" t="s">
        <v>22</v>
      </c>
      <c r="D6" s="157" t="s">
        <v>23</v>
      </c>
      <c r="E6" s="16" t="s">
        <v>24</v>
      </c>
      <c r="F6" s="16" t="s">
        <v>25</v>
      </c>
      <c r="G6" s="158">
        <f>+'1.Riesgos de Corrupción'!L6</f>
        <v>0</v>
      </c>
      <c r="H6" s="389">
        <f>AVERAGE(G6:G16)</f>
        <v>0.18000000000000002</v>
      </c>
      <c r="I6" s="390">
        <f>AVERAGE(H6,H20,H24,H44,H62,H84)</f>
        <v>0.22186785689714481</v>
      </c>
      <c r="J6" s="158">
        <f>+'1.Riesgos de Corrupción'!O6</f>
        <v>1</v>
      </c>
      <c r="K6" s="389">
        <f>AVERAGE(J6:J16)</f>
        <v>0.48423636363636363</v>
      </c>
      <c r="L6" s="390">
        <f>AVERAGE(K6,K20,K24,K44,K62,K84)</f>
        <v>0.62436176064046034</v>
      </c>
      <c r="M6" s="158">
        <f>+'1.Riesgos de Corrupción'!R6</f>
        <v>1</v>
      </c>
      <c r="N6" s="428">
        <f>AVERAGE(M6:M16)</f>
        <v>1</v>
      </c>
      <c r="O6" s="430">
        <f>AVERAGE(N6,N20,N24,N44,N62,N84)</f>
        <v>0.8666666666666667</v>
      </c>
    </row>
    <row r="7" spans="2:22" ht="101.25" customHeight="1">
      <c r="B7" s="409"/>
      <c r="C7" s="25" t="s">
        <v>26</v>
      </c>
      <c r="D7" s="157" t="s">
        <v>27</v>
      </c>
      <c r="E7" s="16" t="s">
        <v>28</v>
      </c>
      <c r="F7" s="16" t="s">
        <v>29</v>
      </c>
      <c r="G7" s="158">
        <f>+'1.Riesgos de Corrupción'!L7</f>
        <v>0</v>
      </c>
      <c r="H7" s="389"/>
      <c r="I7" s="390"/>
      <c r="J7" s="158">
        <f>+'1.Riesgos de Corrupción'!O7</f>
        <v>0</v>
      </c>
      <c r="K7" s="389"/>
      <c r="L7" s="390"/>
      <c r="M7" s="158">
        <f>+'1.Riesgos de Corrupción'!R7</f>
        <v>1</v>
      </c>
      <c r="N7" s="428"/>
      <c r="O7" s="431"/>
    </row>
    <row r="8" spans="2:22" ht="101.25" customHeight="1">
      <c r="B8" s="410"/>
      <c r="C8" s="25" t="s">
        <v>30</v>
      </c>
      <c r="D8" s="157" t="s">
        <v>31</v>
      </c>
      <c r="E8" s="16" t="s">
        <v>32</v>
      </c>
      <c r="F8" s="16" t="s">
        <v>29</v>
      </c>
      <c r="G8" s="158">
        <f>+'1.Riesgos de Corrupción'!L8</f>
        <v>0</v>
      </c>
      <c r="H8" s="389"/>
      <c r="I8" s="390"/>
      <c r="J8" s="158">
        <f>+'1.Riesgos de Corrupción'!O8</f>
        <v>0</v>
      </c>
      <c r="K8" s="389"/>
      <c r="L8" s="390"/>
      <c r="M8" s="158">
        <f>+'1.Riesgos de Corrupción'!R8</f>
        <v>1</v>
      </c>
      <c r="N8" s="428"/>
      <c r="O8" s="431"/>
    </row>
    <row r="9" spans="2:22" ht="101.25" customHeight="1">
      <c r="B9" s="408" t="s">
        <v>549</v>
      </c>
      <c r="C9" s="25" t="s">
        <v>34</v>
      </c>
      <c r="D9" s="16" t="s">
        <v>35</v>
      </c>
      <c r="E9" s="16" t="s">
        <v>36</v>
      </c>
      <c r="F9" s="16" t="s">
        <v>37</v>
      </c>
      <c r="G9" s="158">
        <f>+'1.Riesgos de Corrupción'!L9</f>
        <v>0.33</v>
      </c>
      <c r="H9" s="389"/>
      <c r="I9" s="390"/>
      <c r="J9" s="158">
        <f>+'1.Riesgos de Corrupción'!O9</f>
        <v>1</v>
      </c>
      <c r="K9" s="389"/>
      <c r="L9" s="390"/>
      <c r="M9" s="158">
        <f>+'1.Riesgos de Corrupción'!R9</f>
        <v>1</v>
      </c>
      <c r="N9" s="428"/>
      <c r="O9" s="431"/>
    </row>
    <row r="10" spans="2:22" ht="101.25" customHeight="1">
      <c r="B10" s="409"/>
      <c r="C10" s="25" t="s">
        <v>38</v>
      </c>
      <c r="D10" s="16" t="s">
        <v>39</v>
      </c>
      <c r="E10" s="16" t="s">
        <v>40</v>
      </c>
      <c r="F10" s="16" t="s">
        <v>29</v>
      </c>
      <c r="G10" s="158">
        <f>+'1.Riesgos de Corrupción'!L10</f>
        <v>0.33</v>
      </c>
      <c r="H10" s="389"/>
      <c r="I10" s="390"/>
      <c r="J10" s="158">
        <f>+'1.Riesgos de Corrupción'!O10</f>
        <v>0.33329999999999999</v>
      </c>
      <c r="K10" s="389"/>
      <c r="L10" s="390"/>
      <c r="M10" s="158">
        <f>+'1.Riesgos de Corrupción'!R10</f>
        <v>1</v>
      </c>
      <c r="N10" s="428"/>
      <c r="O10" s="431"/>
    </row>
    <row r="11" spans="2:22" ht="101.25" customHeight="1">
      <c r="B11" s="411" t="s">
        <v>550</v>
      </c>
      <c r="C11" s="25" t="s">
        <v>42</v>
      </c>
      <c r="D11" s="16" t="s">
        <v>43</v>
      </c>
      <c r="E11" s="16" t="s">
        <v>44</v>
      </c>
      <c r="F11" s="16" t="s">
        <v>29</v>
      </c>
      <c r="G11" s="158">
        <f>+'1.Riesgos de Corrupción'!L11</f>
        <v>0.33</v>
      </c>
      <c r="H11" s="389"/>
      <c r="I11" s="390"/>
      <c r="J11" s="158">
        <f>+'1.Riesgos de Corrupción'!O11</f>
        <v>1</v>
      </c>
      <c r="K11" s="389"/>
      <c r="L11" s="390"/>
      <c r="M11" s="158">
        <f>+'1.Riesgos de Corrupción'!R11</f>
        <v>1</v>
      </c>
      <c r="N11" s="428"/>
      <c r="O11" s="431"/>
    </row>
    <row r="12" spans="2:22" ht="101.25" customHeight="1">
      <c r="B12" s="411"/>
      <c r="C12" s="25" t="s">
        <v>45</v>
      </c>
      <c r="D12" s="16" t="s">
        <v>46</v>
      </c>
      <c r="E12" s="19" t="s">
        <v>47</v>
      </c>
      <c r="F12" s="16" t="s">
        <v>29</v>
      </c>
      <c r="G12" s="158">
        <f>+'1.Riesgos de Corrupción'!L12</f>
        <v>0</v>
      </c>
      <c r="H12" s="389"/>
      <c r="I12" s="390"/>
      <c r="J12" s="158">
        <f>+'1.Riesgos de Corrupción'!O12</f>
        <v>0</v>
      </c>
      <c r="K12" s="389"/>
      <c r="L12" s="390"/>
      <c r="M12" s="158">
        <f>+'1.Riesgos de Corrupción'!R12</f>
        <v>1</v>
      </c>
      <c r="N12" s="428"/>
      <c r="O12" s="431"/>
    </row>
    <row r="13" spans="2:22" ht="101.25" customHeight="1">
      <c r="B13" s="411"/>
      <c r="C13" s="25" t="s">
        <v>48</v>
      </c>
      <c r="D13" s="32" t="s">
        <v>49</v>
      </c>
      <c r="E13" s="102" t="s">
        <v>50</v>
      </c>
      <c r="F13" s="32" t="s">
        <v>29</v>
      </c>
      <c r="G13" s="158">
        <f>+'1.Riesgos de Corrupción'!L13</f>
        <v>0</v>
      </c>
      <c r="H13" s="389"/>
      <c r="I13" s="390"/>
      <c r="J13" s="158">
        <f>+'1.Riesgos de Corrupción'!O13</f>
        <v>0</v>
      </c>
      <c r="K13" s="389"/>
      <c r="L13" s="390"/>
      <c r="M13" s="158">
        <f>+'1.Riesgos de Corrupción'!R13</f>
        <v>1</v>
      </c>
      <c r="N13" s="428"/>
      <c r="O13" s="431"/>
    </row>
    <row r="14" spans="2:22" ht="101.25" customHeight="1">
      <c r="B14" s="411"/>
      <c r="C14" s="25" t="s">
        <v>51</v>
      </c>
      <c r="D14" s="16" t="s">
        <v>52</v>
      </c>
      <c r="E14" s="19" t="s">
        <v>53</v>
      </c>
      <c r="F14" s="16" t="s">
        <v>54</v>
      </c>
      <c r="G14" s="158">
        <f>+'1.Riesgos de Corrupción'!L14</f>
        <v>0.33</v>
      </c>
      <c r="H14" s="389"/>
      <c r="I14" s="390"/>
      <c r="J14" s="158">
        <f>+'1.Riesgos de Corrupción'!O14</f>
        <v>1</v>
      </c>
      <c r="K14" s="389"/>
      <c r="L14" s="390"/>
      <c r="M14" s="158">
        <f>+'1.Riesgos de Corrupción'!R14</f>
        <v>1</v>
      </c>
      <c r="N14" s="428"/>
      <c r="O14" s="431"/>
    </row>
    <row r="15" spans="2:22" ht="101.25" customHeight="1">
      <c r="B15" s="156" t="s">
        <v>551</v>
      </c>
      <c r="C15" s="25" t="s">
        <v>56</v>
      </c>
      <c r="D15" s="16" t="s">
        <v>57</v>
      </c>
      <c r="E15" s="16" t="s">
        <v>58</v>
      </c>
      <c r="F15" s="16" t="s">
        <v>37</v>
      </c>
      <c r="G15" s="158">
        <f>+'1.Riesgos de Corrupción'!L15</f>
        <v>0.33</v>
      </c>
      <c r="H15" s="389"/>
      <c r="I15" s="390"/>
      <c r="J15" s="158">
        <f>+'1.Riesgos de Corrupción'!O15</f>
        <v>0.66</v>
      </c>
      <c r="K15" s="389"/>
      <c r="L15" s="390"/>
      <c r="M15" s="158">
        <f>+'1.Riesgos de Corrupción'!R15</f>
        <v>1</v>
      </c>
      <c r="N15" s="428"/>
      <c r="O15" s="431"/>
    </row>
    <row r="16" spans="2:22" ht="101.25" customHeight="1">
      <c r="B16" s="159" t="s">
        <v>552</v>
      </c>
      <c r="C16" s="25" t="s">
        <v>61</v>
      </c>
      <c r="D16" s="16" t="s">
        <v>62</v>
      </c>
      <c r="E16" s="16" t="s">
        <v>63</v>
      </c>
      <c r="F16" s="16" t="s">
        <v>25</v>
      </c>
      <c r="G16" s="158">
        <f>+'1.Riesgos de Corrupción'!L16</f>
        <v>0.33</v>
      </c>
      <c r="H16" s="389"/>
      <c r="I16" s="390"/>
      <c r="J16" s="158">
        <f>+'1.Riesgos de Corrupción'!O16</f>
        <v>0.33329999999999999</v>
      </c>
      <c r="K16" s="389"/>
      <c r="L16" s="390"/>
      <c r="M16" s="158">
        <f>+'1.Riesgos de Corrupción'!R16</f>
        <v>1</v>
      </c>
      <c r="N16" s="428"/>
      <c r="O16" s="431"/>
    </row>
    <row r="17" spans="2:20" ht="101.25" customHeight="1">
      <c r="B17" s="160"/>
      <c r="C17" s="160"/>
      <c r="D17" s="160"/>
      <c r="E17" s="160"/>
      <c r="F17" s="160"/>
      <c r="G17" s="161"/>
      <c r="H17" s="161"/>
      <c r="I17" s="390"/>
      <c r="J17" s="161"/>
      <c r="K17" s="161"/>
      <c r="L17" s="390"/>
      <c r="M17" s="161"/>
      <c r="N17" s="161"/>
      <c r="O17" s="431"/>
    </row>
    <row r="18" spans="2:20" ht="17.25" customHeight="1">
      <c r="B18" s="399" t="s">
        <v>553</v>
      </c>
      <c r="C18" s="399"/>
      <c r="D18" s="399"/>
      <c r="E18" s="399"/>
      <c r="F18" s="162"/>
      <c r="G18" s="391" t="s">
        <v>239</v>
      </c>
      <c r="H18" s="392"/>
      <c r="I18" s="390"/>
      <c r="J18" s="391" t="s">
        <v>239</v>
      </c>
      <c r="K18" s="392"/>
      <c r="L18" s="390"/>
      <c r="M18" s="426" t="s">
        <v>239</v>
      </c>
      <c r="N18" s="429"/>
      <c r="O18" s="431"/>
    </row>
    <row r="19" spans="2:20" ht="101.25" customHeight="1">
      <c r="B19" s="164" t="s">
        <v>314</v>
      </c>
      <c r="C19" s="164" t="s">
        <v>315</v>
      </c>
      <c r="D19" s="164" t="s">
        <v>316</v>
      </c>
      <c r="E19" s="164" t="s">
        <v>325</v>
      </c>
      <c r="F19" s="165" t="s">
        <v>322</v>
      </c>
      <c r="G19" s="163" t="s">
        <v>245</v>
      </c>
      <c r="H19" s="166" t="s">
        <v>246</v>
      </c>
      <c r="I19" s="390"/>
      <c r="J19" s="163" t="s">
        <v>245</v>
      </c>
      <c r="K19" s="166" t="s">
        <v>246</v>
      </c>
      <c r="L19" s="390"/>
      <c r="M19" s="245" t="s">
        <v>245</v>
      </c>
      <c r="N19" s="261" t="s">
        <v>246</v>
      </c>
      <c r="O19" s="431"/>
      <c r="P19" s="248"/>
      <c r="Q19" s="167"/>
      <c r="R19" s="404"/>
      <c r="S19" s="404"/>
      <c r="T19" s="167"/>
    </row>
    <row r="20" spans="2:20" ht="101.25" customHeight="1">
      <c r="B20" s="168" t="s">
        <v>326</v>
      </c>
      <c r="C20" s="169">
        <v>34034</v>
      </c>
      <c r="D20" s="168" t="s">
        <v>327</v>
      </c>
      <c r="E20" s="168" t="s">
        <v>67</v>
      </c>
      <c r="F20" s="170" t="s">
        <v>332</v>
      </c>
      <c r="G20" s="171">
        <f>+'2. Racionalización de Trámites'!V17</f>
        <v>0.33329999999999999</v>
      </c>
      <c r="H20" s="143">
        <f>+G20</f>
        <v>0.33329999999999999</v>
      </c>
      <c r="I20" s="390"/>
      <c r="J20" s="171">
        <f>+'2. Racionalización de Trámites'!Y17</f>
        <v>0.66659999999999997</v>
      </c>
      <c r="K20" s="143">
        <f>+J20</f>
        <v>0.66659999999999997</v>
      </c>
      <c r="L20" s="390"/>
      <c r="M20" s="171">
        <f>+'2. Racionalización de Trámites'!AB17</f>
        <v>0.2</v>
      </c>
      <c r="N20" s="143">
        <f>+M20</f>
        <v>0.2</v>
      </c>
      <c r="O20" s="431"/>
      <c r="P20" s="247"/>
      <c r="Q20" s="173"/>
      <c r="R20" s="405"/>
      <c r="S20" s="405"/>
      <c r="T20" s="172"/>
    </row>
    <row r="21" spans="2:20" ht="101.25" customHeight="1">
      <c r="B21" s="160"/>
      <c r="C21" s="160"/>
      <c r="D21" s="160"/>
      <c r="E21" s="160"/>
      <c r="F21" s="160"/>
      <c r="G21" s="161"/>
      <c r="H21" s="161"/>
      <c r="I21" s="390"/>
      <c r="J21" s="161"/>
      <c r="K21" s="161"/>
      <c r="L21" s="390"/>
      <c r="M21" s="161"/>
      <c r="N21" s="161"/>
      <c r="O21" s="431"/>
    </row>
    <row r="22" spans="2:20" ht="26.25" customHeight="1">
      <c r="B22" s="406" t="s">
        <v>340</v>
      </c>
      <c r="C22" s="406"/>
      <c r="D22" s="406"/>
      <c r="E22" s="406"/>
      <c r="F22" s="174"/>
      <c r="G22" s="391" t="s">
        <v>239</v>
      </c>
      <c r="H22" s="392"/>
      <c r="I22" s="390"/>
      <c r="J22" s="391" t="s">
        <v>239</v>
      </c>
      <c r="K22" s="392"/>
      <c r="L22" s="390"/>
      <c r="M22" s="426" t="s">
        <v>239</v>
      </c>
      <c r="N22" s="429"/>
      <c r="O22" s="431"/>
    </row>
    <row r="23" spans="2:20" ht="34.5" customHeight="1">
      <c r="B23" s="175" t="s">
        <v>342</v>
      </c>
      <c r="C23" s="398" t="s">
        <v>343</v>
      </c>
      <c r="D23" s="398"/>
      <c r="E23" s="175" t="s">
        <v>344</v>
      </c>
      <c r="F23" s="176" t="s">
        <v>345</v>
      </c>
      <c r="G23" s="163" t="s">
        <v>245</v>
      </c>
      <c r="H23" s="177" t="s">
        <v>246</v>
      </c>
      <c r="I23" s="390"/>
      <c r="J23" s="163" t="s">
        <v>245</v>
      </c>
      <c r="K23" s="177" t="s">
        <v>246</v>
      </c>
      <c r="L23" s="390"/>
      <c r="M23" s="245" t="s">
        <v>245</v>
      </c>
      <c r="N23" s="258" t="s">
        <v>246</v>
      </c>
      <c r="O23" s="431"/>
    </row>
    <row r="24" spans="2:20" ht="101.25" customHeight="1">
      <c r="B24" s="416" t="s">
        <v>554</v>
      </c>
      <c r="C24" s="179" t="s">
        <v>70</v>
      </c>
      <c r="D24" s="45" t="s">
        <v>71</v>
      </c>
      <c r="E24" s="46" t="s">
        <v>72</v>
      </c>
      <c r="F24" s="45" t="s">
        <v>29</v>
      </c>
      <c r="G24" s="180">
        <f>+'3. Rendición de Cuentas'!L8</f>
        <v>0</v>
      </c>
      <c r="H24" s="393">
        <f>AVERAGE(G24:G40)</f>
        <v>0.11764117647058822</v>
      </c>
      <c r="I24" s="390"/>
      <c r="J24" s="180">
        <f>+'3. Rendición de Cuentas'!O8</f>
        <v>1</v>
      </c>
      <c r="K24" s="393">
        <f>AVERAGE(J24:J40)</f>
        <v>0.4105882352941177</v>
      </c>
      <c r="L24" s="390"/>
      <c r="M24" s="180">
        <f>+'3. Rendición de Cuentas'!R8</f>
        <v>1</v>
      </c>
      <c r="N24" s="393">
        <f>AVERAGE(M24:M40)</f>
        <v>1</v>
      </c>
      <c r="O24" s="431"/>
    </row>
    <row r="25" spans="2:20" ht="101.25" customHeight="1">
      <c r="B25" s="417"/>
      <c r="C25" s="179" t="s">
        <v>26</v>
      </c>
      <c r="D25" s="45" t="s">
        <v>73</v>
      </c>
      <c r="E25" s="46" t="s">
        <v>74</v>
      </c>
      <c r="F25" s="45" t="s">
        <v>29</v>
      </c>
      <c r="G25" s="180">
        <f>+'3. Rendición de Cuentas'!L9</f>
        <v>1</v>
      </c>
      <c r="H25" s="393"/>
      <c r="I25" s="390"/>
      <c r="J25" s="180">
        <f>+'3. Rendición de Cuentas'!O9</f>
        <v>1</v>
      </c>
      <c r="K25" s="393"/>
      <c r="L25" s="390"/>
      <c r="M25" s="180">
        <f>+'3. Rendición de Cuentas'!R9</f>
        <v>1</v>
      </c>
      <c r="N25" s="393"/>
      <c r="O25" s="431"/>
    </row>
    <row r="26" spans="2:20" ht="101.25" customHeight="1">
      <c r="B26" s="417"/>
      <c r="C26" s="179" t="s">
        <v>30</v>
      </c>
      <c r="D26" s="45" t="s">
        <v>75</v>
      </c>
      <c r="E26" s="46" t="s">
        <v>76</v>
      </c>
      <c r="F26" s="45" t="s">
        <v>29</v>
      </c>
      <c r="G26" s="180">
        <f>+'3. Rendición de Cuentas'!L10</f>
        <v>0</v>
      </c>
      <c r="H26" s="393"/>
      <c r="I26" s="390"/>
      <c r="J26" s="180">
        <f>+'3. Rendición de Cuentas'!O10</f>
        <v>0</v>
      </c>
      <c r="K26" s="393"/>
      <c r="L26" s="390"/>
      <c r="M26" s="180">
        <f>+'3. Rendición de Cuentas'!R10</f>
        <v>1</v>
      </c>
      <c r="N26" s="393"/>
      <c r="O26" s="431"/>
    </row>
    <row r="27" spans="2:20" ht="101.25" customHeight="1">
      <c r="B27" s="417"/>
      <c r="C27" s="179">
        <v>1.4</v>
      </c>
      <c r="D27" s="45" t="s">
        <v>77</v>
      </c>
      <c r="E27" s="46" t="s">
        <v>78</v>
      </c>
      <c r="F27" s="45" t="s">
        <v>79</v>
      </c>
      <c r="G27" s="180">
        <f>+'3. Rendición de Cuentas'!L11</f>
        <v>0.33329999999999999</v>
      </c>
      <c r="H27" s="393"/>
      <c r="I27" s="390"/>
      <c r="J27" s="180">
        <f>+'3. Rendición de Cuentas'!O11</f>
        <v>0.66</v>
      </c>
      <c r="K27" s="393"/>
      <c r="L27" s="390"/>
      <c r="M27" s="180">
        <f>+'3. Rendición de Cuentas'!R11</f>
        <v>1</v>
      </c>
      <c r="N27" s="393"/>
      <c r="O27" s="431"/>
    </row>
    <row r="28" spans="2:20" ht="101.25" customHeight="1">
      <c r="B28" s="417"/>
      <c r="C28" s="179">
        <v>1.5</v>
      </c>
      <c r="D28" s="45" t="s">
        <v>80</v>
      </c>
      <c r="E28" s="46" t="s">
        <v>81</v>
      </c>
      <c r="F28" s="45" t="s">
        <v>79</v>
      </c>
      <c r="G28" s="180">
        <f>+'3. Rendición de Cuentas'!L12</f>
        <v>0.33329999999999999</v>
      </c>
      <c r="H28" s="393"/>
      <c r="I28" s="390"/>
      <c r="J28" s="180">
        <f>+'3. Rendición de Cuentas'!O12</f>
        <v>0.66</v>
      </c>
      <c r="K28" s="393"/>
      <c r="L28" s="390"/>
      <c r="M28" s="180">
        <f>+'3. Rendición de Cuentas'!R12</f>
        <v>1</v>
      </c>
      <c r="N28" s="393"/>
      <c r="O28" s="431"/>
    </row>
    <row r="29" spans="2:20" ht="101.25" customHeight="1">
      <c r="B29" s="417"/>
      <c r="C29" s="179">
        <v>1.6</v>
      </c>
      <c r="D29" s="45" t="s">
        <v>82</v>
      </c>
      <c r="E29" s="45" t="s">
        <v>83</v>
      </c>
      <c r="F29" s="45" t="s">
        <v>79</v>
      </c>
      <c r="G29" s="180">
        <f>+'3. Rendición de Cuentas'!L13</f>
        <v>0.33329999999999999</v>
      </c>
      <c r="H29" s="393"/>
      <c r="I29" s="390"/>
      <c r="J29" s="180">
        <f>+'3. Rendición de Cuentas'!O13</f>
        <v>0.66</v>
      </c>
      <c r="K29" s="393"/>
      <c r="L29" s="390"/>
      <c r="M29" s="180">
        <f>+'3. Rendición de Cuentas'!R13</f>
        <v>1</v>
      </c>
      <c r="N29" s="393"/>
      <c r="O29" s="431"/>
    </row>
    <row r="30" spans="2:20" ht="101.25" customHeight="1">
      <c r="B30" s="418" t="s">
        <v>555</v>
      </c>
      <c r="C30" s="179">
        <v>2.1</v>
      </c>
      <c r="D30" s="45" t="s">
        <v>85</v>
      </c>
      <c r="E30" s="45" t="s">
        <v>86</v>
      </c>
      <c r="F30" s="45" t="s">
        <v>87</v>
      </c>
      <c r="G30" s="180">
        <f>+'3. Rendición de Cuentas'!L14</f>
        <v>0</v>
      </c>
      <c r="H30" s="393"/>
      <c r="I30" s="390"/>
      <c r="J30" s="180">
        <f>+'3. Rendición de Cuentas'!O14</f>
        <v>0</v>
      </c>
      <c r="K30" s="393"/>
      <c r="L30" s="390"/>
      <c r="M30" s="180">
        <f>+'3. Rendición de Cuentas'!R14</f>
        <v>1</v>
      </c>
      <c r="N30" s="393"/>
      <c r="O30" s="431"/>
    </row>
    <row r="31" spans="2:20" ht="101.25" customHeight="1">
      <c r="B31" s="418"/>
      <c r="C31" s="179" t="s">
        <v>88</v>
      </c>
      <c r="D31" s="46" t="s">
        <v>89</v>
      </c>
      <c r="E31" s="45" t="s">
        <v>90</v>
      </c>
      <c r="F31" s="45" t="s">
        <v>91</v>
      </c>
      <c r="G31" s="180">
        <f>+'3. Rendición de Cuentas'!L15</f>
        <v>0</v>
      </c>
      <c r="H31" s="393"/>
      <c r="I31" s="390"/>
      <c r="J31" s="180">
        <f>+'3. Rendición de Cuentas'!O15</f>
        <v>1</v>
      </c>
      <c r="K31" s="393"/>
      <c r="L31" s="390"/>
      <c r="M31" s="180">
        <f>+'3. Rendición de Cuentas'!R15</f>
        <v>1</v>
      </c>
      <c r="N31" s="393"/>
      <c r="O31" s="431"/>
    </row>
    <row r="32" spans="2:20" ht="101.25" customHeight="1">
      <c r="B32" s="418"/>
      <c r="C32" s="179" t="s">
        <v>92</v>
      </c>
      <c r="D32" s="46" t="s">
        <v>93</v>
      </c>
      <c r="E32" s="45" t="s">
        <v>90</v>
      </c>
      <c r="F32" s="45" t="s">
        <v>94</v>
      </c>
      <c r="G32" s="180">
        <f>+'3. Rendición de Cuentas'!L16</f>
        <v>0</v>
      </c>
      <c r="H32" s="393"/>
      <c r="I32" s="390"/>
      <c r="J32" s="180">
        <f>+'3. Rendición de Cuentas'!O16</f>
        <v>1</v>
      </c>
      <c r="K32" s="393"/>
      <c r="L32" s="390"/>
      <c r="M32" s="180">
        <f>+'3. Rendición de Cuentas'!R16</f>
        <v>1</v>
      </c>
      <c r="N32" s="393"/>
      <c r="O32" s="431"/>
    </row>
    <row r="33" spans="2:15" ht="101.25" customHeight="1">
      <c r="B33" s="418"/>
      <c r="C33" s="179" t="s">
        <v>95</v>
      </c>
      <c r="D33" s="181" t="s">
        <v>96</v>
      </c>
      <c r="E33" s="45" t="s">
        <v>90</v>
      </c>
      <c r="F33" s="45" t="s">
        <v>97</v>
      </c>
      <c r="G33" s="180">
        <f>+'3. Rendición de Cuentas'!L17</f>
        <v>0</v>
      </c>
      <c r="H33" s="393"/>
      <c r="I33" s="390"/>
      <c r="J33" s="180">
        <f>+'3. Rendición de Cuentas'!O17</f>
        <v>1</v>
      </c>
      <c r="K33" s="393"/>
      <c r="L33" s="390"/>
      <c r="M33" s="180">
        <f>+'3. Rendición de Cuentas'!R17</f>
        <v>1</v>
      </c>
      <c r="N33" s="393"/>
      <c r="O33" s="431"/>
    </row>
    <row r="34" spans="2:15" ht="101.25" customHeight="1">
      <c r="B34" s="418"/>
      <c r="C34" s="179" t="s">
        <v>98</v>
      </c>
      <c r="D34" s="181" t="s">
        <v>99</v>
      </c>
      <c r="E34" s="45" t="s">
        <v>90</v>
      </c>
      <c r="F34" s="45" t="s">
        <v>100</v>
      </c>
      <c r="G34" s="180">
        <f>+'3. Rendición de Cuentas'!L18</f>
        <v>0</v>
      </c>
      <c r="H34" s="393"/>
      <c r="I34" s="390"/>
      <c r="J34" s="180">
        <f>+'3. Rendición de Cuentas'!O18</f>
        <v>0</v>
      </c>
      <c r="K34" s="393"/>
      <c r="L34" s="390"/>
      <c r="M34" s="180">
        <f>+'3. Rendición de Cuentas'!R18</f>
        <v>1</v>
      </c>
      <c r="N34" s="393"/>
      <c r="O34" s="431"/>
    </row>
    <row r="35" spans="2:15" ht="101.25" customHeight="1">
      <c r="B35" s="418"/>
      <c r="C35" s="179">
        <v>2.6</v>
      </c>
      <c r="D35" s="46" t="s">
        <v>101</v>
      </c>
      <c r="E35" s="46" t="s">
        <v>102</v>
      </c>
      <c r="F35" s="45" t="s">
        <v>103</v>
      </c>
      <c r="G35" s="180">
        <f>+'3. Rendición de Cuentas'!L19</f>
        <v>0</v>
      </c>
      <c r="H35" s="393"/>
      <c r="I35" s="390"/>
      <c r="J35" s="180">
        <f>+'3. Rendición de Cuentas'!O19</f>
        <v>0</v>
      </c>
      <c r="K35" s="393"/>
      <c r="L35" s="390"/>
      <c r="M35" s="180">
        <f>+'3. Rendición de Cuentas'!R19</f>
        <v>1</v>
      </c>
      <c r="N35" s="393"/>
      <c r="O35" s="431"/>
    </row>
    <row r="36" spans="2:15" ht="101.25" customHeight="1">
      <c r="B36" s="416" t="s">
        <v>556</v>
      </c>
      <c r="C36" s="179">
        <v>3.1</v>
      </c>
      <c r="D36" s="46" t="s">
        <v>105</v>
      </c>
      <c r="E36" s="46" t="s">
        <v>106</v>
      </c>
      <c r="F36" s="46" t="s">
        <v>107</v>
      </c>
      <c r="G36" s="180">
        <f>+'3. Rendición de Cuentas'!L20</f>
        <v>0</v>
      </c>
      <c r="H36" s="393"/>
      <c r="I36" s="390"/>
      <c r="J36" s="180">
        <f>+'3. Rendición de Cuentas'!O20</f>
        <v>0</v>
      </c>
      <c r="K36" s="393"/>
      <c r="L36" s="390"/>
      <c r="M36" s="180">
        <f>+'3. Rendición de Cuentas'!R20</f>
        <v>1</v>
      </c>
      <c r="N36" s="393"/>
      <c r="O36" s="431"/>
    </row>
    <row r="37" spans="2:15" ht="101.25" customHeight="1">
      <c r="B37" s="417"/>
      <c r="C37" s="179" t="s">
        <v>45</v>
      </c>
      <c r="D37" s="46" t="s">
        <v>108</v>
      </c>
      <c r="E37" s="45" t="s">
        <v>109</v>
      </c>
      <c r="F37" s="45" t="s">
        <v>79</v>
      </c>
      <c r="G37" s="180">
        <f>+'3. Rendición de Cuentas'!L21</f>
        <v>0</v>
      </c>
      <c r="H37" s="393"/>
      <c r="I37" s="390"/>
      <c r="J37" s="180">
        <f>+'3. Rendición de Cuentas'!O21</f>
        <v>0</v>
      </c>
      <c r="K37" s="393"/>
      <c r="L37" s="390"/>
      <c r="M37" s="180">
        <f>+'3. Rendición de Cuentas'!R21</f>
        <v>1</v>
      </c>
      <c r="N37" s="393"/>
      <c r="O37" s="431"/>
    </row>
    <row r="38" spans="2:15" ht="101.25" customHeight="1">
      <c r="B38" s="417"/>
      <c r="C38" s="179" t="s">
        <v>110</v>
      </c>
      <c r="D38" s="46" t="s">
        <v>111</v>
      </c>
      <c r="E38" s="46" t="s">
        <v>112</v>
      </c>
      <c r="F38" s="45" t="s">
        <v>29</v>
      </c>
      <c r="G38" s="180">
        <f>+'3. Rendición de Cuentas'!L22</f>
        <v>0</v>
      </c>
      <c r="H38" s="393"/>
      <c r="I38" s="390"/>
      <c r="J38" s="180">
        <f>+'3. Rendición de Cuentas'!O22</f>
        <v>0</v>
      </c>
      <c r="K38" s="393"/>
      <c r="L38" s="390"/>
      <c r="M38" s="180">
        <f>+'3. Rendición de Cuentas'!R22</f>
        <v>1</v>
      </c>
      <c r="N38" s="393"/>
      <c r="O38" s="431"/>
    </row>
    <row r="39" spans="2:15" ht="101.25" customHeight="1">
      <c r="B39" s="417"/>
      <c r="C39" s="179" t="s">
        <v>48</v>
      </c>
      <c r="D39" s="46" t="s">
        <v>114</v>
      </c>
      <c r="E39" s="46" t="s">
        <v>115</v>
      </c>
      <c r="F39" s="46" t="s">
        <v>116</v>
      </c>
      <c r="G39" s="180">
        <f>+'3. Rendición de Cuentas'!L23</f>
        <v>0</v>
      </c>
      <c r="H39" s="393"/>
      <c r="I39" s="390"/>
      <c r="J39" s="180">
        <f>+'3. Rendición de Cuentas'!O23</f>
        <v>0</v>
      </c>
      <c r="K39" s="393"/>
      <c r="L39" s="390"/>
      <c r="M39" s="180">
        <f>+'3. Rendición de Cuentas'!R23</f>
        <v>1</v>
      </c>
      <c r="N39" s="393"/>
      <c r="O39" s="431"/>
    </row>
    <row r="40" spans="2:15" ht="101.25" customHeight="1">
      <c r="B40" s="419"/>
      <c r="C40" s="179" t="s">
        <v>51</v>
      </c>
      <c r="D40" s="46" t="s">
        <v>117</v>
      </c>
      <c r="E40" s="45" t="s">
        <v>118</v>
      </c>
      <c r="F40" s="45" t="s">
        <v>119</v>
      </c>
      <c r="G40" s="180">
        <f>+'3. Rendición de Cuentas'!L24</f>
        <v>0</v>
      </c>
      <c r="H40" s="393"/>
      <c r="I40" s="390"/>
      <c r="J40" s="180">
        <f>+'3. Rendición de Cuentas'!O24</f>
        <v>0</v>
      </c>
      <c r="K40" s="393"/>
      <c r="L40" s="390"/>
      <c r="M40" s="180">
        <f>+'3. Rendición de Cuentas'!R24</f>
        <v>1</v>
      </c>
      <c r="N40" s="393"/>
      <c r="O40" s="431"/>
    </row>
    <row r="41" spans="2:15" ht="33.75" customHeight="1">
      <c r="G41" s="182"/>
      <c r="H41" s="182"/>
      <c r="I41" s="390"/>
      <c r="J41" s="182"/>
      <c r="K41" s="182"/>
      <c r="L41" s="390"/>
      <c r="M41" s="182"/>
      <c r="N41" s="182"/>
      <c r="O41" s="431"/>
    </row>
    <row r="42" spans="2:15" ht="23.25" customHeight="1">
      <c r="B42" s="414" t="s">
        <v>399</v>
      </c>
      <c r="C42" s="414"/>
      <c r="D42" s="414"/>
      <c r="E42" s="414"/>
      <c r="F42" s="183"/>
      <c r="G42" s="392" t="s">
        <v>239</v>
      </c>
      <c r="H42" s="394"/>
      <c r="I42" s="390"/>
      <c r="J42" s="392" t="s">
        <v>239</v>
      </c>
      <c r="K42" s="394"/>
      <c r="L42" s="390"/>
      <c r="M42" s="429" t="s">
        <v>239</v>
      </c>
      <c r="N42" s="432"/>
      <c r="O42" s="431"/>
    </row>
    <row r="43" spans="2:15" ht="34.5" customHeight="1">
      <c r="B43" s="184" t="s">
        <v>15</v>
      </c>
      <c r="C43" s="415" t="s">
        <v>3</v>
      </c>
      <c r="D43" s="415"/>
      <c r="E43" s="184" t="s">
        <v>557</v>
      </c>
      <c r="F43" s="184" t="s">
        <v>18</v>
      </c>
      <c r="G43" s="185" t="s">
        <v>245</v>
      </c>
      <c r="H43" s="186" t="s">
        <v>246</v>
      </c>
      <c r="I43" s="390"/>
      <c r="J43" s="185" t="s">
        <v>245</v>
      </c>
      <c r="K43" s="186" t="s">
        <v>246</v>
      </c>
      <c r="L43" s="390"/>
      <c r="M43" s="259" t="s">
        <v>245</v>
      </c>
      <c r="N43" s="260" t="s">
        <v>246</v>
      </c>
      <c r="O43" s="431"/>
    </row>
    <row r="44" spans="2:15" ht="101.25" customHeight="1">
      <c r="B44" s="423" t="s">
        <v>558</v>
      </c>
      <c r="C44" s="178" t="s">
        <v>70</v>
      </c>
      <c r="D44" s="45" t="s">
        <v>122</v>
      </c>
      <c r="E44" s="45" t="s">
        <v>123</v>
      </c>
      <c r="F44" s="45" t="s">
        <v>124</v>
      </c>
      <c r="G44" s="180">
        <f>+'4. Servicio al ciudadano'!L6</f>
        <v>0.33329999999999999</v>
      </c>
      <c r="H44" s="389">
        <f>AVERAGE(G44:G58)</f>
        <v>0.22221333333333332</v>
      </c>
      <c r="I44" s="390"/>
      <c r="J44" s="180">
        <f>+'4. Servicio al ciudadano'!O6</f>
        <v>0.66659999999999997</v>
      </c>
      <c r="K44" s="389">
        <f>AVERAGE(J44:J58)</f>
        <v>0.71109333333333347</v>
      </c>
      <c r="L44" s="390"/>
      <c r="M44" s="180">
        <f>+'4. Servicio al ciudadano'!R6</f>
        <v>1</v>
      </c>
      <c r="N44" s="389">
        <f>AVERAGE(M44:M58)</f>
        <v>1</v>
      </c>
      <c r="O44" s="431"/>
    </row>
    <row r="45" spans="2:15" ht="101.25" customHeight="1">
      <c r="B45" s="424"/>
      <c r="C45" s="178">
        <v>1.2</v>
      </c>
      <c r="D45" s="46" t="s">
        <v>126</v>
      </c>
      <c r="E45" s="106" t="s">
        <v>127</v>
      </c>
      <c r="F45" s="106" t="s">
        <v>128</v>
      </c>
      <c r="G45" s="180">
        <f>+'4. Servicio al ciudadano'!L7</f>
        <v>0</v>
      </c>
      <c r="H45" s="389"/>
      <c r="I45" s="390"/>
      <c r="J45" s="180">
        <f>+'4. Servicio al ciudadano'!O7</f>
        <v>1</v>
      </c>
      <c r="K45" s="389"/>
      <c r="L45" s="390"/>
      <c r="M45" s="180">
        <f>+'4. Servicio al ciudadano'!R7</f>
        <v>1</v>
      </c>
      <c r="N45" s="389"/>
      <c r="O45" s="431"/>
    </row>
    <row r="46" spans="2:15" ht="101.25" customHeight="1">
      <c r="B46" s="423" t="s">
        <v>559</v>
      </c>
      <c r="C46" s="179">
        <v>2.1</v>
      </c>
      <c r="D46" s="46" t="s">
        <v>130</v>
      </c>
      <c r="E46" s="46" t="s">
        <v>131</v>
      </c>
      <c r="F46" s="45" t="s">
        <v>124</v>
      </c>
      <c r="G46" s="180">
        <f>+'4. Servicio al ciudadano'!L8</f>
        <v>0</v>
      </c>
      <c r="H46" s="389"/>
      <c r="I46" s="390"/>
      <c r="J46" s="180">
        <f>+'4. Servicio al ciudadano'!O8</f>
        <v>1</v>
      </c>
      <c r="K46" s="389"/>
      <c r="L46" s="390"/>
      <c r="M46" s="180">
        <f>+'4. Servicio al ciudadano'!R8</f>
        <v>1</v>
      </c>
      <c r="N46" s="389"/>
      <c r="O46" s="431"/>
    </row>
    <row r="47" spans="2:15" ht="101.25" customHeight="1">
      <c r="B47" s="424"/>
      <c r="C47" s="179" t="s">
        <v>38</v>
      </c>
      <c r="D47" s="46" t="s">
        <v>132</v>
      </c>
      <c r="E47" s="46" t="s">
        <v>133</v>
      </c>
      <c r="F47" s="45" t="s">
        <v>124</v>
      </c>
      <c r="G47" s="180">
        <f>+'4. Servicio al ciudadano'!L9</f>
        <v>0</v>
      </c>
      <c r="H47" s="389"/>
      <c r="I47" s="390"/>
      <c r="J47" s="180">
        <f>+'4. Servicio al ciudadano'!O9</f>
        <v>1</v>
      </c>
      <c r="K47" s="389"/>
      <c r="L47" s="390"/>
      <c r="M47" s="180">
        <f>+'4. Servicio al ciudadano'!R9</f>
        <v>1</v>
      </c>
      <c r="N47" s="389"/>
      <c r="O47" s="431"/>
    </row>
    <row r="48" spans="2:15" ht="101.25" customHeight="1">
      <c r="B48" s="424"/>
      <c r="C48" s="179" t="s">
        <v>92</v>
      </c>
      <c r="D48" s="46" t="s">
        <v>415</v>
      </c>
      <c r="E48" s="46" t="s">
        <v>135</v>
      </c>
      <c r="F48" s="106" t="s">
        <v>136</v>
      </c>
      <c r="G48" s="180">
        <f>+'4. Servicio al ciudadano'!L10</f>
        <v>0</v>
      </c>
      <c r="H48" s="389"/>
      <c r="I48" s="390"/>
      <c r="J48" s="180">
        <f>+'4. Servicio al ciudadano'!O10</f>
        <v>0</v>
      </c>
      <c r="K48" s="389"/>
      <c r="L48" s="390"/>
      <c r="M48" s="180">
        <f>+'4. Servicio al ciudadano'!R10</f>
        <v>1</v>
      </c>
      <c r="N48" s="389"/>
      <c r="O48" s="431"/>
    </row>
    <row r="49" spans="2:15" ht="101.25" customHeight="1">
      <c r="B49" s="424"/>
      <c r="C49" s="179" t="s">
        <v>95</v>
      </c>
      <c r="D49" s="46" t="s">
        <v>137</v>
      </c>
      <c r="E49" s="46" t="s">
        <v>138</v>
      </c>
      <c r="F49" s="46" t="s">
        <v>139</v>
      </c>
      <c r="G49" s="180">
        <f>+'4. Servicio al ciudadano'!L11</f>
        <v>1</v>
      </c>
      <c r="H49" s="389"/>
      <c r="I49" s="390"/>
      <c r="J49" s="180">
        <f>+'4. Servicio al ciudadano'!O11</f>
        <v>1</v>
      </c>
      <c r="K49" s="389"/>
      <c r="L49" s="390"/>
      <c r="M49" s="180">
        <f>+'4. Servicio al ciudadano'!R11</f>
        <v>1</v>
      </c>
      <c r="N49" s="389"/>
      <c r="O49" s="431"/>
    </row>
    <row r="50" spans="2:15" ht="101.25" customHeight="1">
      <c r="B50" s="424"/>
      <c r="C50" s="179">
        <v>2.5</v>
      </c>
      <c r="D50" s="45" t="s">
        <v>140</v>
      </c>
      <c r="E50" s="106" t="s">
        <v>141</v>
      </c>
      <c r="F50" s="106" t="s">
        <v>124</v>
      </c>
      <c r="G50" s="180">
        <f>+'4. Servicio al ciudadano'!L12</f>
        <v>0.33329999999999999</v>
      </c>
      <c r="H50" s="389"/>
      <c r="I50" s="390"/>
      <c r="J50" s="180">
        <f>+'4. Servicio al ciudadano'!O12</f>
        <v>0.66659999999999997</v>
      </c>
      <c r="K50" s="389"/>
      <c r="L50" s="390"/>
      <c r="M50" s="180">
        <f>+'4. Servicio al ciudadano'!R12</f>
        <v>1</v>
      </c>
      <c r="N50" s="389"/>
      <c r="O50" s="431"/>
    </row>
    <row r="51" spans="2:15" ht="101.25" customHeight="1">
      <c r="B51" s="424"/>
      <c r="C51" s="179" t="s">
        <v>143</v>
      </c>
      <c r="D51" s="45" t="s">
        <v>144</v>
      </c>
      <c r="E51" s="106" t="s">
        <v>145</v>
      </c>
      <c r="F51" s="106" t="s">
        <v>67</v>
      </c>
      <c r="G51" s="180">
        <f>+'4. Servicio al ciudadano'!L13</f>
        <v>0</v>
      </c>
      <c r="H51" s="389"/>
      <c r="I51" s="390"/>
      <c r="J51" s="180">
        <f>+'4. Servicio al ciudadano'!O13</f>
        <v>0</v>
      </c>
      <c r="K51" s="389"/>
      <c r="L51" s="390"/>
      <c r="M51" s="180">
        <f>+'4. Servicio al ciudadano'!R13</f>
        <v>1</v>
      </c>
      <c r="N51" s="389"/>
      <c r="O51" s="431"/>
    </row>
    <row r="52" spans="2:15" ht="101.25" customHeight="1">
      <c r="B52" s="424"/>
      <c r="C52" s="179">
        <v>2.7</v>
      </c>
      <c r="D52" s="106" t="s">
        <v>146</v>
      </c>
      <c r="E52" s="106" t="s">
        <v>147</v>
      </c>
      <c r="F52" s="106" t="s">
        <v>148</v>
      </c>
      <c r="G52" s="180">
        <f>+'4. Servicio al ciudadano'!L14</f>
        <v>0</v>
      </c>
      <c r="H52" s="389"/>
      <c r="I52" s="390"/>
      <c r="J52" s="180">
        <f>+'4. Servicio al ciudadano'!O14</f>
        <v>0</v>
      </c>
      <c r="K52" s="389"/>
      <c r="L52" s="390"/>
      <c r="M52" s="180">
        <f>+'4. Servicio al ciudadano'!R14</f>
        <v>1</v>
      </c>
      <c r="N52" s="389"/>
      <c r="O52" s="431"/>
    </row>
    <row r="53" spans="2:15" ht="101.25" customHeight="1">
      <c r="B53" s="423" t="s">
        <v>560</v>
      </c>
      <c r="C53" s="179">
        <v>3.1</v>
      </c>
      <c r="D53" s="45" t="s">
        <v>150</v>
      </c>
      <c r="E53" s="45" t="s">
        <v>151</v>
      </c>
      <c r="F53" s="45" t="s">
        <v>152</v>
      </c>
      <c r="G53" s="180">
        <f>+'4. Servicio al ciudadano'!L15</f>
        <v>1</v>
      </c>
      <c r="H53" s="389"/>
      <c r="I53" s="390"/>
      <c r="J53" s="180">
        <f>+'4. Servicio al ciudadano'!O15</f>
        <v>1</v>
      </c>
      <c r="K53" s="389"/>
      <c r="L53" s="390"/>
      <c r="M53" s="180">
        <f>+'4. Servicio al ciudadano'!R15</f>
        <v>1</v>
      </c>
      <c r="N53" s="389"/>
      <c r="O53" s="431"/>
    </row>
    <row r="54" spans="2:15" ht="101.25" customHeight="1">
      <c r="B54" s="424"/>
      <c r="C54" s="179">
        <v>3.2</v>
      </c>
      <c r="D54" s="46" t="s">
        <v>153</v>
      </c>
      <c r="E54" s="46" t="s">
        <v>154</v>
      </c>
      <c r="F54" s="45" t="s">
        <v>152</v>
      </c>
      <c r="G54" s="180">
        <f>+'4. Servicio al ciudadano'!L16</f>
        <v>0</v>
      </c>
      <c r="H54" s="389"/>
      <c r="I54" s="390"/>
      <c r="J54" s="180">
        <f>+'4. Servicio al ciudadano'!O16</f>
        <v>1</v>
      </c>
      <c r="K54" s="389"/>
      <c r="L54" s="390"/>
      <c r="M54" s="180">
        <f>+'4. Servicio al ciudadano'!R16</f>
        <v>1</v>
      </c>
      <c r="N54" s="389"/>
      <c r="O54" s="431"/>
    </row>
    <row r="55" spans="2:15" ht="101.25" customHeight="1">
      <c r="B55" s="425"/>
      <c r="C55" s="179">
        <v>3.3</v>
      </c>
      <c r="D55" s="46" t="s">
        <v>155</v>
      </c>
      <c r="E55" s="46" t="s">
        <v>156</v>
      </c>
      <c r="F55" s="45" t="s">
        <v>152</v>
      </c>
      <c r="G55" s="180">
        <f>+'4. Servicio al ciudadano'!L17</f>
        <v>0</v>
      </c>
      <c r="H55" s="389"/>
      <c r="I55" s="390"/>
      <c r="J55" s="180">
        <f>+'4. Servicio al ciudadano'!O17</f>
        <v>1</v>
      </c>
      <c r="K55" s="389"/>
      <c r="L55" s="390"/>
      <c r="M55" s="180">
        <f>+'4. Servicio al ciudadano'!R17</f>
        <v>1</v>
      </c>
      <c r="N55" s="389"/>
      <c r="O55" s="431"/>
    </row>
    <row r="56" spans="2:15" ht="101.25" customHeight="1">
      <c r="B56" s="187" t="s">
        <v>561</v>
      </c>
      <c r="C56" s="178" t="s">
        <v>56</v>
      </c>
      <c r="D56" s="46" t="s">
        <v>158</v>
      </c>
      <c r="E56" s="46" t="s">
        <v>159</v>
      </c>
      <c r="F56" s="45" t="s">
        <v>160</v>
      </c>
      <c r="G56" s="180">
        <f>+'4. Servicio al ciudadano'!L18</f>
        <v>0</v>
      </c>
      <c r="H56" s="389"/>
      <c r="I56" s="390"/>
      <c r="J56" s="180">
        <f>+'4. Servicio al ciudadano'!O18</f>
        <v>1</v>
      </c>
      <c r="K56" s="389"/>
      <c r="L56" s="390"/>
      <c r="M56" s="180">
        <f>+'4. Servicio al ciudadano'!R18</f>
        <v>1</v>
      </c>
      <c r="N56" s="389"/>
      <c r="O56" s="431"/>
    </row>
    <row r="57" spans="2:15" ht="101.25" customHeight="1">
      <c r="B57" s="422" t="s">
        <v>562</v>
      </c>
      <c r="C57" s="179">
        <v>5.0999999999999996</v>
      </c>
      <c r="D57" s="46" t="s">
        <v>162</v>
      </c>
      <c r="E57" s="46" t="s">
        <v>163</v>
      </c>
      <c r="F57" s="45" t="s">
        <v>94</v>
      </c>
      <c r="G57" s="180">
        <f>+'4. Servicio al ciudadano'!L19</f>
        <v>0.33329999999999999</v>
      </c>
      <c r="H57" s="389"/>
      <c r="I57" s="390"/>
      <c r="J57" s="180">
        <f>+'4. Servicio al ciudadano'!O19</f>
        <v>0.66659999999999997</v>
      </c>
      <c r="K57" s="389"/>
      <c r="L57" s="390"/>
      <c r="M57" s="180">
        <f>+'4. Servicio al ciudadano'!R19</f>
        <v>1</v>
      </c>
      <c r="N57" s="389"/>
      <c r="O57" s="431"/>
    </row>
    <row r="58" spans="2:15" ht="101.25" customHeight="1">
      <c r="B58" s="422"/>
      <c r="C58" s="179">
        <v>5.2</v>
      </c>
      <c r="D58" s="46" t="s">
        <v>164</v>
      </c>
      <c r="E58" s="45" t="s">
        <v>165</v>
      </c>
      <c r="F58" s="45" t="s">
        <v>160</v>
      </c>
      <c r="G58" s="180">
        <f>+'4. Servicio al ciudadano'!L21</f>
        <v>0.33329999999999999</v>
      </c>
      <c r="H58" s="389"/>
      <c r="I58" s="390"/>
      <c r="J58" s="180">
        <f>+'4. Servicio al ciudadano'!O21</f>
        <v>0.66659999999999997</v>
      </c>
      <c r="K58" s="389"/>
      <c r="L58" s="390"/>
      <c r="M58" s="180">
        <f>+'4. Servicio al ciudadano'!R21</f>
        <v>1</v>
      </c>
      <c r="N58" s="389"/>
      <c r="O58" s="431"/>
    </row>
    <row r="59" spans="2:15" ht="69" customHeight="1">
      <c r="G59" s="182"/>
      <c r="H59" s="182"/>
      <c r="I59" s="390"/>
      <c r="J59" s="182"/>
      <c r="K59" s="182"/>
      <c r="L59" s="390"/>
      <c r="M59" s="182"/>
      <c r="N59" s="182"/>
      <c r="O59" s="431"/>
    </row>
    <row r="60" spans="2:15" ht="21.75" customHeight="1">
      <c r="B60" s="421" t="s">
        <v>457</v>
      </c>
      <c r="C60" s="421"/>
      <c r="D60" s="421"/>
      <c r="E60" s="421"/>
      <c r="F60" s="188"/>
      <c r="G60" s="391" t="s">
        <v>239</v>
      </c>
      <c r="H60" s="392"/>
      <c r="I60" s="390"/>
      <c r="J60" s="391" t="s">
        <v>239</v>
      </c>
      <c r="K60" s="392"/>
      <c r="L60" s="390"/>
      <c r="M60" s="426" t="s">
        <v>239</v>
      </c>
      <c r="N60" s="429"/>
      <c r="O60" s="431"/>
    </row>
    <row r="61" spans="2:15" ht="24" customHeight="1">
      <c r="B61" s="175" t="s">
        <v>15</v>
      </c>
      <c r="C61" s="398" t="s">
        <v>16</v>
      </c>
      <c r="D61" s="398"/>
      <c r="E61" s="175" t="s">
        <v>17</v>
      </c>
      <c r="F61" s="175" t="s">
        <v>18</v>
      </c>
      <c r="G61" s="163" t="s">
        <v>245</v>
      </c>
      <c r="H61" s="177" t="s">
        <v>246</v>
      </c>
      <c r="I61" s="390"/>
      <c r="J61" s="163" t="s">
        <v>245</v>
      </c>
      <c r="K61" s="177" t="s">
        <v>246</v>
      </c>
      <c r="L61" s="390"/>
      <c r="M61" s="245" t="s">
        <v>245</v>
      </c>
      <c r="N61" s="258" t="s">
        <v>246</v>
      </c>
      <c r="O61" s="431"/>
    </row>
    <row r="62" spans="2:15" ht="101.25" customHeight="1">
      <c r="B62" s="420" t="s">
        <v>563</v>
      </c>
      <c r="C62" s="179" t="s">
        <v>22</v>
      </c>
      <c r="D62" s="45" t="s">
        <v>169</v>
      </c>
      <c r="E62" s="106" t="s">
        <v>170</v>
      </c>
      <c r="F62" s="106" t="s">
        <v>119</v>
      </c>
      <c r="G62" s="180">
        <f>+'5. Transparencia '!L6</f>
        <v>1</v>
      </c>
      <c r="H62" s="389">
        <f>AVERAGE(G62:G80)</f>
        <v>0.22805263157894734</v>
      </c>
      <c r="I62" s="390"/>
      <c r="J62" s="180">
        <f>+'5. Transparencia '!O6</f>
        <v>1</v>
      </c>
      <c r="K62" s="389">
        <f>AVERAGE(J62:J80)</f>
        <v>0.47365263157894727</v>
      </c>
      <c r="L62" s="390"/>
      <c r="M62" s="180">
        <f>+'5. Transparencia '!R6</f>
        <v>1</v>
      </c>
      <c r="N62" s="389">
        <f>AVERAGE(M62:M80)</f>
        <v>1</v>
      </c>
      <c r="O62" s="431"/>
    </row>
    <row r="63" spans="2:15" ht="101.25" customHeight="1">
      <c r="B63" s="420"/>
      <c r="C63" s="179" t="s">
        <v>26</v>
      </c>
      <c r="D63" s="45" t="s">
        <v>171</v>
      </c>
      <c r="E63" s="106" t="s">
        <v>172</v>
      </c>
      <c r="F63" s="106" t="s">
        <v>173</v>
      </c>
      <c r="G63" s="180">
        <f>+'5. Transparencia '!L7</f>
        <v>0.33329999999999999</v>
      </c>
      <c r="H63" s="389"/>
      <c r="I63" s="390"/>
      <c r="J63" s="180">
        <f>+'5. Transparencia '!O7</f>
        <v>0.66659999999999997</v>
      </c>
      <c r="K63" s="389"/>
      <c r="L63" s="390"/>
      <c r="M63" s="180">
        <f>+'5. Transparencia '!R7</f>
        <v>1</v>
      </c>
      <c r="N63" s="389"/>
      <c r="O63" s="431"/>
    </row>
    <row r="64" spans="2:15" ht="101.25" customHeight="1">
      <c r="B64" s="420"/>
      <c r="C64" s="179" t="s">
        <v>30</v>
      </c>
      <c r="D64" s="45" t="s">
        <v>174</v>
      </c>
      <c r="E64" s="106" t="s">
        <v>175</v>
      </c>
      <c r="F64" s="106" t="s">
        <v>176</v>
      </c>
      <c r="G64" s="180">
        <f>+'5. Transparencia '!L8</f>
        <v>0.33329999999999999</v>
      </c>
      <c r="H64" s="389"/>
      <c r="I64" s="390"/>
      <c r="J64" s="180">
        <f>+'5. Transparencia '!O8</f>
        <v>1</v>
      </c>
      <c r="K64" s="389"/>
      <c r="L64" s="390"/>
      <c r="M64" s="180">
        <f>+'5. Transparencia '!R8</f>
        <v>1</v>
      </c>
      <c r="N64" s="389"/>
      <c r="O64" s="431"/>
    </row>
    <row r="65" spans="2:15" ht="101.25" customHeight="1">
      <c r="B65" s="420"/>
      <c r="C65" s="179" t="s">
        <v>181</v>
      </c>
      <c r="D65" s="45" t="s">
        <v>177</v>
      </c>
      <c r="E65" s="45" t="s">
        <v>172</v>
      </c>
      <c r="F65" s="45" t="s">
        <v>178</v>
      </c>
      <c r="G65" s="180">
        <f>+'5. Transparencia '!L9</f>
        <v>0</v>
      </c>
      <c r="H65" s="389"/>
      <c r="I65" s="390"/>
      <c r="J65" s="180">
        <f>+'5. Transparencia '!O9</f>
        <v>0</v>
      </c>
      <c r="K65" s="389"/>
      <c r="L65" s="390"/>
      <c r="M65" s="180">
        <f>+'5. Transparencia '!R9</f>
        <v>1</v>
      </c>
      <c r="N65" s="389"/>
      <c r="O65" s="431"/>
    </row>
    <row r="66" spans="2:15" ht="101.25" customHeight="1">
      <c r="B66" s="420"/>
      <c r="C66" s="179" t="s">
        <v>184</v>
      </c>
      <c r="D66" s="45" t="s">
        <v>179</v>
      </c>
      <c r="E66" s="45" t="s">
        <v>180</v>
      </c>
      <c r="F66" s="45" t="s">
        <v>176</v>
      </c>
      <c r="G66" s="180">
        <f>+'5. Transparencia '!L10</f>
        <v>0</v>
      </c>
      <c r="H66" s="389"/>
      <c r="I66" s="390"/>
      <c r="J66" s="180">
        <f>+'5. Transparencia '!O10</f>
        <v>0</v>
      </c>
      <c r="K66" s="389"/>
      <c r="L66" s="390"/>
      <c r="M66" s="180">
        <f>+'5. Transparencia '!R10</f>
        <v>1</v>
      </c>
      <c r="N66" s="389"/>
      <c r="O66" s="431"/>
    </row>
    <row r="67" spans="2:15" ht="101.25" customHeight="1">
      <c r="B67" s="420"/>
      <c r="C67" s="179" t="s">
        <v>474</v>
      </c>
      <c r="D67" s="45" t="s">
        <v>182</v>
      </c>
      <c r="E67" s="45" t="s">
        <v>183</v>
      </c>
      <c r="F67" s="45" t="s">
        <v>67</v>
      </c>
      <c r="G67" s="180">
        <f>+'5. Transparencia '!L11</f>
        <v>0.33329999999999999</v>
      </c>
      <c r="H67" s="389"/>
      <c r="I67" s="390"/>
      <c r="J67" s="180">
        <f>+'5. Transparencia '!O11</f>
        <v>0.66659999999999997</v>
      </c>
      <c r="K67" s="389"/>
      <c r="L67" s="390"/>
      <c r="M67" s="180">
        <f>+'5. Transparencia '!R11</f>
        <v>1</v>
      </c>
      <c r="N67" s="389"/>
      <c r="O67" s="431"/>
    </row>
    <row r="68" spans="2:15" ht="101.25" customHeight="1">
      <c r="B68" s="420"/>
      <c r="C68" s="179" t="s">
        <v>479</v>
      </c>
      <c r="D68" s="45" t="s">
        <v>185</v>
      </c>
      <c r="E68" s="45" t="s">
        <v>186</v>
      </c>
      <c r="F68" s="45" t="s">
        <v>187</v>
      </c>
      <c r="G68" s="180">
        <f>+'5. Transparencia '!L12</f>
        <v>0</v>
      </c>
      <c r="H68" s="389"/>
      <c r="I68" s="390"/>
      <c r="J68" s="180">
        <f>+'5. Transparencia '!O12</f>
        <v>0</v>
      </c>
      <c r="K68" s="389"/>
      <c r="L68" s="390"/>
      <c r="M68" s="180">
        <f>+'5. Transparencia '!R12</f>
        <v>1</v>
      </c>
      <c r="N68" s="389"/>
      <c r="O68" s="431"/>
    </row>
    <row r="69" spans="2:15" ht="101.25" customHeight="1">
      <c r="B69" s="420"/>
      <c r="C69" s="179" t="s">
        <v>484</v>
      </c>
      <c r="D69" s="45" t="s">
        <v>188</v>
      </c>
      <c r="E69" s="45" t="s">
        <v>189</v>
      </c>
      <c r="F69" s="45" t="s">
        <v>190</v>
      </c>
      <c r="G69" s="180">
        <f>+'5. Transparencia '!L13</f>
        <v>0.33329999999999999</v>
      </c>
      <c r="H69" s="389"/>
      <c r="I69" s="390"/>
      <c r="J69" s="180">
        <f>+'5. Transparencia '!O13</f>
        <v>0.66659999999999997</v>
      </c>
      <c r="K69" s="389"/>
      <c r="L69" s="390"/>
      <c r="M69" s="180">
        <f>+'5. Transparencia '!R13</f>
        <v>1</v>
      </c>
      <c r="N69" s="389"/>
      <c r="O69" s="431"/>
    </row>
    <row r="70" spans="2:15" ht="101.25" customHeight="1">
      <c r="B70" s="420"/>
      <c r="C70" s="179" t="s">
        <v>490</v>
      </c>
      <c r="D70" s="45" t="s">
        <v>191</v>
      </c>
      <c r="E70" s="45" t="s">
        <v>192</v>
      </c>
      <c r="F70" s="45" t="s">
        <v>193</v>
      </c>
      <c r="G70" s="180">
        <f>+'5. Transparencia '!L14</f>
        <v>0.33329999999999999</v>
      </c>
      <c r="H70" s="389"/>
      <c r="I70" s="390"/>
      <c r="J70" s="180">
        <f>+'5. Transparencia '!O14</f>
        <v>0.66659999999999997</v>
      </c>
      <c r="K70" s="389"/>
      <c r="L70" s="390"/>
      <c r="M70" s="180">
        <f>+'5. Transparencia '!R14</f>
        <v>1</v>
      </c>
      <c r="N70" s="389"/>
      <c r="O70" s="431"/>
    </row>
    <row r="71" spans="2:15" ht="101.25" customHeight="1">
      <c r="B71" s="420"/>
      <c r="C71" s="179" t="s">
        <v>495</v>
      </c>
      <c r="D71" s="45" t="s">
        <v>194</v>
      </c>
      <c r="E71" s="45" t="s">
        <v>195</v>
      </c>
      <c r="F71" s="45" t="s">
        <v>196</v>
      </c>
      <c r="G71" s="180">
        <f>+'5. Transparencia '!L15</f>
        <v>0</v>
      </c>
      <c r="H71" s="389"/>
      <c r="I71" s="390"/>
      <c r="J71" s="180">
        <f>+'5. Transparencia '!O15</f>
        <v>0</v>
      </c>
      <c r="K71" s="389"/>
      <c r="L71" s="390"/>
      <c r="M71" s="180">
        <f>+'5. Transparencia '!R15</f>
        <v>1</v>
      </c>
      <c r="N71" s="389"/>
      <c r="O71" s="431"/>
    </row>
    <row r="72" spans="2:15" ht="101.25" customHeight="1">
      <c r="B72" s="420" t="s">
        <v>564</v>
      </c>
      <c r="C72" s="179" t="s">
        <v>34</v>
      </c>
      <c r="D72" s="46" t="s">
        <v>198</v>
      </c>
      <c r="E72" s="46" t="s">
        <v>199</v>
      </c>
      <c r="F72" s="45" t="s">
        <v>124</v>
      </c>
      <c r="G72" s="180">
        <f>+'5. Transparencia '!L16</f>
        <v>0.33329999999999999</v>
      </c>
      <c r="H72" s="389"/>
      <c r="I72" s="390"/>
      <c r="J72" s="180">
        <f>+'5. Transparencia '!O16</f>
        <v>0.66659999999999997</v>
      </c>
      <c r="K72" s="389"/>
      <c r="L72" s="390"/>
      <c r="M72" s="180">
        <f>+'5. Transparencia '!R16</f>
        <v>1</v>
      </c>
      <c r="N72" s="389"/>
      <c r="O72" s="431"/>
    </row>
    <row r="73" spans="2:15" ht="101.25" customHeight="1">
      <c r="B73" s="420"/>
      <c r="C73" s="179" t="s">
        <v>38</v>
      </c>
      <c r="D73" s="46" t="s">
        <v>201</v>
      </c>
      <c r="E73" s="46" t="s">
        <v>202</v>
      </c>
      <c r="F73" s="45" t="s">
        <v>124</v>
      </c>
      <c r="G73" s="180">
        <f>+'5. Transparencia '!L17</f>
        <v>0</v>
      </c>
      <c r="H73" s="389"/>
      <c r="I73" s="390"/>
      <c r="J73" s="180">
        <f>+'5. Transparencia '!O17</f>
        <v>0</v>
      </c>
      <c r="K73" s="389"/>
      <c r="L73" s="390"/>
      <c r="M73" s="180">
        <f>+'5. Transparencia '!R17</f>
        <v>1</v>
      </c>
      <c r="N73" s="389"/>
      <c r="O73" s="431"/>
    </row>
    <row r="74" spans="2:15" ht="101.25" customHeight="1">
      <c r="B74" s="420"/>
      <c r="C74" s="179" t="s">
        <v>92</v>
      </c>
      <c r="D74" s="46" t="s">
        <v>203</v>
      </c>
      <c r="E74" s="46" t="s">
        <v>204</v>
      </c>
      <c r="F74" s="45" t="s">
        <v>205</v>
      </c>
      <c r="G74" s="180">
        <f>+'5. Transparencia '!L18</f>
        <v>0.33329999999999999</v>
      </c>
      <c r="H74" s="389"/>
      <c r="I74" s="390"/>
      <c r="J74" s="180">
        <f>+'5. Transparencia '!O18</f>
        <v>0.66659999999999997</v>
      </c>
      <c r="K74" s="389"/>
      <c r="L74" s="390"/>
      <c r="M74" s="180">
        <f>+'5. Transparencia '!R18</f>
        <v>1</v>
      </c>
      <c r="N74" s="389"/>
      <c r="O74" s="431"/>
    </row>
    <row r="75" spans="2:15" ht="101.25" customHeight="1">
      <c r="B75" s="420"/>
      <c r="C75" s="179" t="s">
        <v>95</v>
      </c>
      <c r="D75" s="106" t="s">
        <v>206</v>
      </c>
      <c r="E75" s="46" t="s">
        <v>207</v>
      </c>
      <c r="F75" s="189" t="s">
        <v>208</v>
      </c>
      <c r="G75" s="180">
        <f>+'5. Transparencia '!L19</f>
        <v>0.33329999999999999</v>
      </c>
      <c r="H75" s="389"/>
      <c r="I75" s="390"/>
      <c r="J75" s="180">
        <f>+'5. Transparencia '!O19</f>
        <v>0.66659999999999997</v>
      </c>
      <c r="K75" s="389"/>
      <c r="L75" s="390"/>
      <c r="M75" s="180">
        <f>+'5. Transparencia '!R19</f>
        <v>1</v>
      </c>
      <c r="N75" s="389"/>
      <c r="O75" s="431"/>
    </row>
    <row r="76" spans="2:15" ht="101.25" customHeight="1">
      <c r="B76" s="420" t="s">
        <v>565</v>
      </c>
      <c r="C76" s="179" t="s">
        <v>42</v>
      </c>
      <c r="D76" s="45" t="s">
        <v>210</v>
      </c>
      <c r="E76" s="45" t="s">
        <v>518</v>
      </c>
      <c r="F76" s="45" t="s">
        <v>67</v>
      </c>
      <c r="G76" s="180">
        <f>+'5. Transparencia '!L20</f>
        <v>0.33329999999999999</v>
      </c>
      <c r="H76" s="389"/>
      <c r="I76" s="390"/>
      <c r="J76" s="180">
        <f>+'5. Transparencia '!O20</f>
        <v>0.66659999999999997</v>
      </c>
      <c r="K76" s="389"/>
      <c r="L76" s="390"/>
      <c r="M76" s="180">
        <f>+'5. Transparencia '!R20</f>
        <v>1</v>
      </c>
      <c r="N76" s="389"/>
      <c r="O76" s="431"/>
    </row>
    <row r="77" spans="2:15" ht="101.25" customHeight="1">
      <c r="B77" s="420"/>
      <c r="C77" s="179" t="s">
        <v>45</v>
      </c>
      <c r="D77" s="45" t="s">
        <v>212</v>
      </c>
      <c r="E77" s="45" t="s">
        <v>213</v>
      </c>
      <c r="F77" s="45" t="s">
        <v>67</v>
      </c>
      <c r="G77" s="180">
        <f>+'5. Transparencia '!L21</f>
        <v>0</v>
      </c>
      <c r="H77" s="389"/>
      <c r="I77" s="390"/>
      <c r="J77" s="180">
        <f>+'5. Transparencia '!O21</f>
        <v>0</v>
      </c>
      <c r="K77" s="389"/>
      <c r="L77" s="390"/>
      <c r="M77" s="180">
        <f>+'5. Transparencia '!R21</f>
        <v>1</v>
      </c>
      <c r="N77" s="389"/>
      <c r="O77" s="431"/>
    </row>
    <row r="78" spans="2:15" ht="101.25" customHeight="1">
      <c r="B78" s="190" t="s">
        <v>566</v>
      </c>
      <c r="C78" s="179" t="s">
        <v>56</v>
      </c>
      <c r="D78" s="45" t="s">
        <v>215</v>
      </c>
      <c r="E78" s="45" t="s">
        <v>216</v>
      </c>
      <c r="F78" s="45" t="s">
        <v>67</v>
      </c>
      <c r="G78" s="180">
        <f>+'5. Transparencia '!L22</f>
        <v>0.33329999999999999</v>
      </c>
      <c r="H78" s="389"/>
      <c r="I78" s="390"/>
      <c r="J78" s="180">
        <f>+'5. Transparencia '!O22</f>
        <v>0.66659999999999997</v>
      </c>
      <c r="K78" s="389"/>
      <c r="L78" s="390"/>
      <c r="M78" s="180">
        <f>+'5. Transparencia '!R22</f>
        <v>1</v>
      </c>
      <c r="N78" s="389"/>
      <c r="O78" s="431"/>
    </row>
    <row r="79" spans="2:15" ht="101.25" customHeight="1">
      <c r="B79" s="420" t="s">
        <v>567</v>
      </c>
      <c r="C79" s="179" t="s">
        <v>61</v>
      </c>
      <c r="D79" s="46" t="s">
        <v>218</v>
      </c>
      <c r="E79" s="46" t="s">
        <v>219</v>
      </c>
      <c r="F79" s="45" t="s">
        <v>220</v>
      </c>
      <c r="G79" s="180">
        <f>+'5. Transparencia '!L23</f>
        <v>0</v>
      </c>
      <c r="H79" s="389"/>
      <c r="I79" s="390"/>
      <c r="J79" s="180">
        <f>+'5. Transparencia '!O23</f>
        <v>1</v>
      </c>
      <c r="K79" s="389"/>
      <c r="L79" s="390"/>
      <c r="M79" s="180">
        <f>+'5. Transparencia '!R23</f>
        <v>1</v>
      </c>
      <c r="N79" s="389"/>
      <c r="O79" s="431"/>
    </row>
    <row r="80" spans="2:15" ht="101.25" customHeight="1">
      <c r="B80" s="420"/>
      <c r="C80" s="179" t="s">
        <v>221</v>
      </c>
      <c r="D80" s="46" t="s">
        <v>222</v>
      </c>
      <c r="E80" s="46" t="s">
        <v>223</v>
      </c>
      <c r="F80" s="45" t="s">
        <v>224</v>
      </c>
      <c r="G80" s="180">
        <f>+'5. Transparencia '!L24</f>
        <v>0</v>
      </c>
      <c r="H80" s="389"/>
      <c r="I80" s="390"/>
      <c r="J80" s="180">
        <f>+'5. Transparencia '!O24</f>
        <v>0</v>
      </c>
      <c r="K80" s="389"/>
      <c r="L80" s="390"/>
      <c r="M80" s="180">
        <f>+'5. Transparencia '!R24</f>
        <v>1</v>
      </c>
      <c r="N80" s="389"/>
      <c r="O80" s="431"/>
    </row>
    <row r="81" spans="1:15" ht="101.25" customHeight="1">
      <c r="B81" s="191"/>
      <c r="C81" s="192"/>
      <c r="D81" s="95"/>
      <c r="E81" s="95"/>
      <c r="F81" s="95"/>
      <c r="G81" s="193"/>
      <c r="H81" s="194"/>
      <c r="I81" s="390"/>
      <c r="J81" s="193"/>
      <c r="K81" s="194"/>
      <c r="L81" s="390"/>
      <c r="M81" s="193"/>
      <c r="N81" s="194"/>
      <c r="O81" s="431"/>
    </row>
    <row r="82" spans="1:15" ht="21.75" customHeight="1">
      <c r="C82" s="412" t="s">
        <v>568</v>
      </c>
      <c r="D82" s="412"/>
      <c r="E82" s="412"/>
      <c r="F82" s="413"/>
      <c r="G82" s="392" t="s">
        <v>239</v>
      </c>
      <c r="H82" s="394"/>
      <c r="I82" s="390"/>
      <c r="J82" s="392" t="s">
        <v>239</v>
      </c>
      <c r="K82" s="394"/>
      <c r="L82" s="390"/>
      <c r="M82" s="392" t="s">
        <v>239</v>
      </c>
      <c r="N82" s="394"/>
      <c r="O82" s="431"/>
    </row>
    <row r="83" spans="1:15" ht="21.75" customHeight="1">
      <c r="C83" s="407" t="s">
        <v>16</v>
      </c>
      <c r="D83" s="407"/>
      <c r="E83" s="196" t="s">
        <v>17</v>
      </c>
      <c r="F83" s="195" t="s">
        <v>18</v>
      </c>
      <c r="G83" s="185" t="s">
        <v>245</v>
      </c>
      <c r="H83" s="186" t="s">
        <v>246</v>
      </c>
      <c r="I83" s="390"/>
      <c r="J83" s="185" t="s">
        <v>245</v>
      </c>
      <c r="K83" s="186" t="s">
        <v>246</v>
      </c>
      <c r="L83" s="390"/>
      <c r="M83" s="185" t="s">
        <v>245</v>
      </c>
      <c r="N83" s="186" t="s">
        <v>246</v>
      </c>
      <c r="O83" s="431"/>
    </row>
    <row r="84" spans="1:15" ht="148.5" customHeight="1">
      <c r="C84" s="196" t="s">
        <v>22</v>
      </c>
      <c r="D84" s="197" t="s">
        <v>226</v>
      </c>
      <c r="E84" s="197" t="s">
        <v>227</v>
      </c>
      <c r="F84" s="54" t="s">
        <v>152</v>
      </c>
      <c r="G84" s="180">
        <f>+'6. Iniciativas A.C'!K6</f>
        <v>0</v>
      </c>
      <c r="H84" s="395">
        <f>AVERAGE(G84:G87)</f>
        <v>0.25</v>
      </c>
      <c r="I84" s="390"/>
      <c r="J84" s="180">
        <f>+'6. Iniciativas A.C'!N6</f>
        <v>1</v>
      </c>
      <c r="K84" s="395">
        <f>AVERAGE(J84:J87)</f>
        <v>1</v>
      </c>
      <c r="L84" s="390"/>
      <c r="M84" s="180">
        <f>+'6. Iniciativas A.C'!Q6</f>
        <v>1</v>
      </c>
      <c r="N84" s="395">
        <f>AVERAGE(M84:M87)</f>
        <v>1</v>
      </c>
      <c r="O84" s="431"/>
    </row>
    <row r="85" spans="1:15" ht="101.25" customHeight="1">
      <c r="C85" s="196">
        <v>1.2</v>
      </c>
      <c r="D85" s="198" t="s">
        <v>228</v>
      </c>
      <c r="E85" s="198" t="s">
        <v>229</v>
      </c>
      <c r="F85" s="103" t="s">
        <v>230</v>
      </c>
      <c r="G85" s="180">
        <f>+'6. Iniciativas A.C'!K7</f>
        <v>1</v>
      </c>
      <c r="H85" s="396"/>
      <c r="I85" s="390"/>
      <c r="J85" s="180">
        <f>+'6. Iniciativas A.C'!N7</f>
        <v>1</v>
      </c>
      <c r="K85" s="396"/>
      <c r="L85" s="390"/>
      <c r="M85" s="180">
        <f>+'6. Iniciativas A.C'!Q7</f>
        <v>1</v>
      </c>
      <c r="N85" s="396"/>
      <c r="O85" s="431"/>
    </row>
    <row r="86" spans="1:15" ht="101.25" customHeight="1">
      <c r="C86" s="196">
        <v>1.3</v>
      </c>
      <c r="D86" s="198" t="s">
        <v>231</v>
      </c>
      <c r="E86" s="198" t="s">
        <v>232</v>
      </c>
      <c r="F86" s="103" t="s">
        <v>230</v>
      </c>
      <c r="G86" s="180">
        <f>+'6. Iniciativas A.C'!K8</f>
        <v>0</v>
      </c>
      <c r="H86" s="396"/>
      <c r="I86" s="390"/>
      <c r="J86" s="180">
        <f>+'6. Iniciativas A.C'!N8</f>
        <v>1</v>
      </c>
      <c r="K86" s="396"/>
      <c r="L86" s="390"/>
      <c r="M86" s="180">
        <f>+'6. Iniciativas A.C'!Q8</f>
        <v>1</v>
      </c>
      <c r="N86" s="396"/>
      <c r="O86" s="431"/>
    </row>
    <row r="87" spans="1:15" ht="101.25" customHeight="1">
      <c r="C87" s="196">
        <v>1.4</v>
      </c>
      <c r="D87" s="198" t="s">
        <v>233</v>
      </c>
      <c r="E87" s="198" t="s">
        <v>234</v>
      </c>
      <c r="F87" s="103" t="s">
        <v>119</v>
      </c>
      <c r="G87" s="199">
        <f>+'6. Iniciativas A.C'!K9</f>
        <v>0</v>
      </c>
      <c r="H87" s="397"/>
      <c r="I87" s="390"/>
      <c r="J87" s="199">
        <f>+'6. Iniciativas A.C'!N9</f>
        <v>1</v>
      </c>
      <c r="K87" s="397"/>
      <c r="L87" s="390"/>
      <c r="M87" s="199">
        <f>+'6. Iniciativas A.C'!Q9</f>
        <v>1</v>
      </c>
      <c r="N87" s="397"/>
      <c r="O87" s="431"/>
    </row>
    <row r="88" spans="1:15" ht="33.75" customHeight="1"/>
    <row r="89" spans="1:15" ht="101.25" customHeight="1"/>
    <row r="90" spans="1:15" ht="16.5">
      <c r="B90" s="200"/>
    </row>
    <row r="92" spans="1:15">
      <c r="G92" s="202"/>
    </row>
    <row r="94" spans="1:15" ht="13.5">
      <c r="A94" s="203"/>
    </row>
    <row r="95" spans="1:15" ht="13.5">
      <c r="A95" s="203"/>
    </row>
  </sheetData>
  <sheetProtection algorithmName="SHA-512" hashValue="IH3rJPort8XacOWmvxFjPSzKpaJDk2DgKBrj1jESKldprdIsy1n3OMcgBYtQxB5cTSPPg4xhLrpfVwsBIZr5Ig==" saltValue="zUl2XuqICS3Xz4f7ohjuIQ==" spinCount="100000" sheet="1" objects="1" scenarios="1" selectLockedCells="1" selectUnlockedCells="1"/>
  <mergeCells count="68">
    <mergeCell ref="N84:N87"/>
    <mergeCell ref="O6:O87"/>
    <mergeCell ref="M42:N42"/>
    <mergeCell ref="N44:N58"/>
    <mergeCell ref="M60:N60"/>
    <mergeCell ref="N62:N80"/>
    <mergeCell ref="M82:N82"/>
    <mergeCell ref="M4:N4"/>
    <mergeCell ref="O4:O5"/>
    <mergeCell ref="N6:N16"/>
    <mergeCell ref="M18:N18"/>
    <mergeCell ref="M22:N22"/>
    <mergeCell ref="B72:B75"/>
    <mergeCell ref="B76:B77"/>
    <mergeCell ref="B79:B80"/>
    <mergeCell ref="H84:H87"/>
    <mergeCell ref="H44:H58"/>
    <mergeCell ref="B60:E60"/>
    <mergeCell ref="G60:H60"/>
    <mergeCell ref="B57:B58"/>
    <mergeCell ref="B46:B52"/>
    <mergeCell ref="B53:B55"/>
    <mergeCell ref="B44:B45"/>
    <mergeCell ref="B62:B71"/>
    <mergeCell ref="B42:E42"/>
    <mergeCell ref="G42:H42"/>
    <mergeCell ref="C43:D43"/>
    <mergeCell ref="B24:B29"/>
    <mergeCell ref="B30:B35"/>
    <mergeCell ref="B36:B40"/>
    <mergeCell ref="R19:S19"/>
    <mergeCell ref="R20:S20"/>
    <mergeCell ref="H24:H40"/>
    <mergeCell ref="N24:N40"/>
    <mergeCell ref="B22:E22"/>
    <mergeCell ref="G22:H22"/>
    <mergeCell ref="I6:I87"/>
    <mergeCell ref="H6:H16"/>
    <mergeCell ref="C83:D83"/>
    <mergeCell ref="B6:B8"/>
    <mergeCell ref="B9:B10"/>
    <mergeCell ref="B11:B14"/>
    <mergeCell ref="C61:D61"/>
    <mergeCell ref="H62:H80"/>
    <mergeCell ref="C82:F82"/>
    <mergeCell ref="G82:H82"/>
    <mergeCell ref="C23:D23"/>
    <mergeCell ref="B18:E18"/>
    <mergeCell ref="G18:H18"/>
    <mergeCell ref="B1:I1"/>
    <mergeCell ref="B2:I2"/>
    <mergeCell ref="B4:E4"/>
    <mergeCell ref="G4:H4"/>
    <mergeCell ref="I4:I5"/>
    <mergeCell ref="C5:D5"/>
    <mergeCell ref="J4:K4"/>
    <mergeCell ref="L4:L5"/>
    <mergeCell ref="K6:K16"/>
    <mergeCell ref="L6:L87"/>
    <mergeCell ref="J18:K18"/>
    <mergeCell ref="J22:K22"/>
    <mergeCell ref="K24:K40"/>
    <mergeCell ref="J42:K42"/>
    <mergeCell ref="K44:K58"/>
    <mergeCell ref="J60:K60"/>
    <mergeCell ref="K62:K80"/>
    <mergeCell ref="J82:K82"/>
    <mergeCell ref="K84:K8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f59ed0-39e4-4f2c-a3c8-aef09bfcd621" xsi:nil="true"/>
    <lcf76f155ced4ddcb4097134ff3c332f xmlns="8c83d6df-042f-4856-8300-b0a89e9522b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6D6CB328D2D846A139BE6F8E264450" ma:contentTypeVersion="17" ma:contentTypeDescription="Crear nuevo documento." ma:contentTypeScope="" ma:versionID="654071f93c7fba47d8f02b0728836eee">
  <xsd:schema xmlns:xsd="http://www.w3.org/2001/XMLSchema" xmlns:xs="http://www.w3.org/2001/XMLSchema" xmlns:p="http://schemas.microsoft.com/office/2006/metadata/properties" xmlns:ns2="99f59ed0-39e4-4f2c-a3c8-aef09bfcd621" xmlns:ns3="8c83d6df-042f-4856-8300-b0a89e9522be" targetNamespace="http://schemas.microsoft.com/office/2006/metadata/properties" ma:root="true" ma:fieldsID="ac6884ea36a27745cd25b429e592af15" ns2:_="" ns3:_="">
    <xsd:import namespace="99f59ed0-39e4-4f2c-a3c8-aef09bfcd621"/>
    <xsd:import namespace="8c83d6df-042f-4856-8300-b0a89e9522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AutoKeyPoints" minOccurs="0"/>
                <xsd:element ref="ns3:MediaServiceKeyPoint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59ed0-39e4-4f2c-a3c8-aef09bfcd6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bc94d2c1-57c7-4556-a948-eb5f53433570}" ma:internalName="TaxCatchAll" ma:showField="CatchAllData" ma:web="99f59ed0-39e4-4f2c-a3c8-aef09bfcd6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3d6df-042f-4856-8300-b0a89e9522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64AF9A-8963-456C-98A1-F867A9AAFDFA}">
  <ds:schemaRefs>
    <ds:schemaRef ds:uri="http://schemas.openxmlformats.org/package/2006/metadata/core-properties"/>
    <ds:schemaRef ds:uri="http://purl.org/dc/terms/"/>
    <ds:schemaRef ds:uri="http://schemas.microsoft.com/office/infopath/2007/PartnerControls"/>
    <ds:schemaRef ds:uri="http://purl.org/dc/dcmitype/"/>
    <ds:schemaRef ds:uri="99f59ed0-39e4-4f2c-a3c8-aef09bfcd621"/>
    <ds:schemaRef ds:uri="http://schemas.microsoft.com/office/2006/documentManagement/types"/>
    <ds:schemaRef ds:uri="http://schemas.microsoft.com/office/2006/metadata/properties"/>
    <ds:schemaRef ds:uri="8c83d6df-042f-4856-8300-b0a89e9522be"/>
    <ds:schemaRef ds:uri="http://www.w3.org/XML/1998/namespace"/>
    <ds:schemaRef ds:uri="http://purl.org/dc/elements/1.1/"/>
  </ds:schemaRefs>
</ds:datastoreItem>
</file>

<file path=customXml/itemProps2.xml><?xml version="1.0" encoding="utf-8"?>
<ds:datastoreItem xmlns:ds="http://schemas.openxmlformats.org/officeDocument/2006/customXml" ds:itemID="{A85EFA07-5FC5-4072-AB1D-D8277ACF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f59ed0-39e4-4f2c-a3c8-aef09bfcd621"/>
    <ds:schemaRef ds:uri="8c83d6df-042f-4856-8300-b0a89e952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33D0C8-AAB0-4B5F-B899-228859BB3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Resumen</vt:lpstr>
      <vt:lpstr>Cronograma</vt:lpstr>
      <vt:lpstr>1.Riesgos de Corrupción</vt:lpstr>
      <vt:lpstr>2. Racionalización de Trámites</vt:lpstr>
      <vt:lpstr>3. Rendición de Cuentas</vt:lpstr>
      <vt:lpstr>4. Servicio al ciudadano</vt:lpstr>
      <vt:lpstr>5. Transparencia </vt:lpstr>
      <vt:lpstr>6. Iniciativas A.C</vt:lpstr>
      <vt:lpstr>RESUMEN PAAC2023</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2024-01-12T19:46:33Z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0x010100936D6CB328D2D846A139BE6F8E264450</vt:lpwstr>
  </property>
  <property fmtid="{D5CDD505-2E9C-101B-9397-08002B2CF9AE}" pid="3" name="MediaServiceImageTags">
    <vt:lpwstr/>
  </property>
</Properties>
</file>